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10170" activeTab="0"/>
  </bookViews>
  <sheets>
    <sheet name="Type Test Report" sheetId="1" r:id="rId1"/>
    <sheet name="Test Report" sheetId="2" r:id="rId2"/>
  </sheets>
  <definedNames>
    <definedName name="BASE" localSheetId="1">'Test Report'!$L$4:$HB$74</definedName>
    <definedName name="BASE" localSheetId="0">'Type Test Report'!$L$4:$HC$74</definedName>
    <definedName name="CODIGO" localSheetId="1">'Test Report'!#REF!</definedName>
    <definedName name="CODIGO" localSheetId="0">'Type Test Report'!#REF!</definedName>
  </definedNames>
  <calcPr fullCalcOnLoad="1"/>
</workbook>
</file>

<file path=xl/sharedStrings.xml><?xml version="1.0" encoding="utf-8"?>
<sst xmlns="http://schemas.openxmlformats.org/spreadsheetml/2006/main" count="260" uniqueCount="135">
  <si>
    <t xml:space="preserve"> Customer: </t>
  </si>
  <si>
    <t>Type:</t>
  </si>
  <si>
    <t xml:space="preserve"> </t>
  </si>
  <si>
    <t xml:space="preserve"> Customer ref.: 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</si>
  <si>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</si>
  <si>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</si>
  <si>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</si>
  <si>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</si>
  <si>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</si>
  <si>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</si>
  <si>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>Insul.cl.F</t>
  </si>
  <si>
    <t>Y</t>
  </si>
  <si>
    <t>D</t>
  </si>
  <si>
    <t>IP55</t>
  </si>
  <si>
    <t>Resistance</t>
  </si>
  <si>
    <t>Line</t>
  </si>
  <si>
    <t>W</t>
  </si>
  <si>
    <t xml:space="preserve"> Test</t>
  </si>
  <si>
    <t>Input</t>
  </si>
  <si>
    <t>Output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</si>
  <si>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</si>
  <si>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</si>
  <si>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</si>
  <si>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</si>
  <si>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</si>
  <si>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</si>
  <si>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</si>
  <si>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</si>
  <si>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 xml:space="preserve"> Measurement method</t>
  </si>
  <si>
    <t>Method</t>
  </si>
  <si>
    <t>ºC</t>
  </si>
  <si>
    <t>1 Resistance</t>
  </si>
  <si>
    <t>2 Thermometer</t>
  </si>
  <si>
    <t>3 Thermocouples</t>
  </si>
  <si>
    <t>On behalf of customer</t>
  </si>
  <si>
    <t>On behalf of manufacturer</t>
  </si>
  <si>
    <t>Date of test</t>
  </si>
  <si>
    <t>120s</t>
  </si>
  <si>
    <t>Type Test Report</t>
  </si>
  <si>
    <t>Telephone</t>
  </si>
  <si>
    <t>Telefax</t>
  </si>
  <si>
    <t>+46 (0)21 32 90 00</t>
  </si>
  <si>
    <t>Manufactured and tested in accordance with rules of IEC 60034-1 and IEC 60034-2-1.</t>
  </si>
  <si>
    <t>PLL determined from residual loss.</t>
  </si>
  <si>
    <t>+46 (0)21 32 90 22</t>
  </si>
  <si>
    <t>3GAA282031-ADG</t>
  </si>
  <si>
    <t>10461793-B</t>
  </si>
  <si>
    <t>3GV1010461793001</t>
  </si>
  <si>
    <t>Protection type:</t>
  </si>
  <si>
    <t>Ex nA II T3</t>
  </si>
  <si>
    <t>LCIE XXXX</t>
  </si>
  <si>
    <t>Product Code:</t>
  </si>
  <si>
    <t>Duty</t>
  </si>
  <si>
    <t>S1</t>
  </si>
  <si>
    <t>Rating:</t>
  </si>
  <si>
    <t>3~Motor</t>
  </si>
  <si>
    <t>R &gt; 2000 Mohm</t>
  </si>
  <si>
    <t>V</t>
  </si>
  <si>
    <t>50Hz :</t>
  </si>
  <si>
    <t>60Hz :</t>
  </si>
  <si>
    <t>Partial load points:</t>
  </si>
  <si>
    <t>No load test</t>
  </si>
  <si>
    <t>Locked rotor test</t>
  </si>
  <si>
    <t xml:space="preserve">Ambient: </t>
  </si>
  <si>
    <t>IE2 - 94,3(100%) - 94,9(75%) - 94,6(50%)</t>
  </si>
  <si>
    <t>IE2 - 94,8(100%) - 94,9(75%) - 94,1(50%)</t>
  </si>
  <si>
    <t>Current</t>
  </si>
  <si>
    <t>Torque</t>
  </si>
  <si>
    <t>15s</t>
  </si>
  <si>
    <t>Overload</t>
  </si>
  <si>
    <t>Speed</t>
  </si>
  <si>
    <t>Vibration:</t>
  </si>
  <si>
    <t>D-end</t>
  </si>
  <si>
    <t>N-end</t>
  </si>
  <si>
    <t>Axial</t>
  </si>
  <si>
    <t>↓</t>
  </si>
  <si>
    <t>→</t>
  </si>
  <si>
    <t>Thermal test ( 100% load )</t>
  </si>
  <si>
    <t>~75% load</t>
  </si>
  <si>
    <t>~50% load</t>
  </si>
  <si>
    <t>~25% load</t>
  </si>
  <si>
    <t>PM52897-A</t>
  </si>
  <si>
    <t>[K]</t>
  </si>
  <si>
    <t>Eff class IE2</t>
  </si>
  <si>
    <t>ABB, Motors and Generators</t>
  </si>
  <si>
    <t>[Nm]</t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</si>
  <si>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</si>
  <si>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</si>
  <si>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</si>
  <si>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www abb.com/motors&amp;generators</t>
  </si>
  <si>
    <r>
      <t>Starting current (I</t>
    </r>
    <r>
      <rPr>
        <vertAlign val="subscript"/>
        <sz val="9"/>
        <color indexed="10"/>
        <rFont val="Arial"/>
        <family val="2"/>
      </rPr>
      <t>S</t>
    </r>
    <r>
      <rPr>
        <sz val="9"/>
        <color indexed="10"/>
        <rFont val="Arial"/>
        <family val="2"/>
      </rPr>
      <t xml:space="preserve"> / I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</si>
  <si>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r>
      <t>Locked rotor torque (T</t>
    </r>
    <r>
      <rPr>
        <vertAlign val="subscript"/>
        <sz val="9"/>
        <color indexed="10"/>
        <rFont val="Arial"/>
        <family val="2"/>
      </rPr>
      <t>l</t>
    </r>
    <r>
      <rPr>
        <sz val="9"/>
        <color indexed="10"/>
        <rFont val="Arial"/>
        <family val="2"/>
      </rPr>
      <t xml:space="preserve"> / T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</si>
  <si>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t>Breakdown torque (Tb / TN) :</t>
  </si>
  <si>
    <t>Pull-up torque (Tu / TN) :</t>
  </si>
  <si>
    <r>
      <t>Sound pressure 100% load, L</t>
    </r>
    <r>
      <rPr>
        <vertAlign val="subscript"/>
        <sz val="9"/>
        <color indexed="10"/>
        <rFont val="Arial"/>
        <family val="2"/>
      </rPr>
      <t>pA</t>
    </r>
    <r>
      <rPr>
        <sz val="9"/>
        <color indexed="10"/>
        <rFont val="Arial"/>
        <family val="2"/>
      </rPr>
      <t xml:space="preserve"> [dB]:</t>
    </r>
  </si>
  <si>
    <t>Temperature rise at rated load.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</si>
  <si>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</si>
  <si>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t>Stator winding :</t>
  </si>
  <si>
    <t>Frame :</t>
  </si>
  <si>
    <t>Bearing D-end :</t>
  </si>
  <si>
    <t>Ambient Temperature :</t>
  </si>
  <si>
    <t>Tested by ABB AB, LV Motors, 721 70 Västerås, Sweden</t>
  </si>
  <si>
    <t>O.K.</t>
  </si>
  <si>
    <t xml:space="preserve">Heaters : </t>
  </si>
  <si>
    <t>High-voltage test winding</t>
  </si>
  <si>
    <t xml:space="preserve">Thermistors : </t>
  </si>
  <si>
    <t xml:space="preserve">PT100 : </t>
  </si>
  <si>
    <t>s</t>
  </si>
  <si>
    <t>Computer print-out valid without signature.</t>
  </si>
  <si>
    <t>Date of issue:</t>
  </si>
  <si>
    <t>Serial No.:</t>
  </si>
  <si>
    <t>M3AA 280SMA 4 IMV3/IM3031</t>
  </si>
  <si>
    <t>Cert. No.:</t>
  </si>
  <si>
    <t>Rotor :</t>
  </si>
  <si>
    <t>Tag No.:</t>
  </si>
  <si>
    <t>Manufactured and</t>
  </si>
  <si>
    <t>Order No.:</t>
  </si>
  <si>
    <t>tested according to</t>
  </si>
  <si>
    <t>DET NORSKE</t>
  </si>
  <si>
    <t>VERITAS.</t>
  </si>
  <si>
    <t>Marine Cert. No.:</t>
  </si>
  <si>
    <t>VSA11-XXXX</t>
  </si>
  <si>
    <t>Ambient temp. -20 - +45ºC</t>
  </si>
  <si>
    <t>Insulation resistance at</t>
  </si>
  <si>
    <t>Test Report</t>
  </si>
  <si>
    <t>+34 93 728 85 00</t>
  </si>
  <si>
    <t>+34 93 728 85 33</t>
  </si>
  <si>
    <t>Tested by Asea Brown Boveri, S.A., Fabrica Motores , 08192 Sant Quirze del Valles , Spain</t>
  </si>
  <si>
    <t>IE2 - 86,8(100%) - 87,7(75%) - 87,3(50%)</t>
  </si>
  <si>
    <t>3GH092111T4004</t>
  </si>
  <si>
    <t>M3GP 112MB 4</t>
  </si>
  <si>
    <t>3GGP112322-_DB</t>
  </si>
  <si>
    <t>Protection Type:</t>
  </si>
  <si>
    <t>Ex nA IIC T3</t>
  </si>
  <si>
    <t>VTT 12 ATEX 050X / IECEx VTT 12.0010X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</si>
</sst>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\ \V"/>
    <numFmt numFmtId="167" formatCode="General\ &quot;kg&quot;"/>
    <numFmt numFmtId="168" formatCode="#,##0.00000\ "/>
    <numFmt numFmtId="169" formatCode="yyyy/mm/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Symbol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9"/>
      <color indexed="10"/>
      <name val="Arial"/>
      <family val="2"/>
    </font>
    <font>
      <vertAlign val="superscript"/>
      <sz val="10"/>
      <name val="Arial"/>
      <family val="2"/>
    </font>
    <font>
      <sz val="9"/>
      <color indexed="61"/>
      <name val="Arial"/>
      <family val="2"/>
    </font>
    <font>
      <sz val="9"/>
      <color indexed="10"/>
      <name val="Symbol"/>
      <family val="1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9" fontId="3" fillId="0" borderId="0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165" fontId="3" fillId="0" borderId="26" xfId="0" applyNumberFormat="1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2" fontId="3" fillId="0" borderId="2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9" fontId="3" fillId="0" borderId="13" xfId="0" applyNumberFormat="1" applyFont="1" applyBorder="1" applyAlignment="1" applyProtection="1">
      <alignment horizontal="right"/>
      <protection/>
    </xf>
    <xf numFmtId="9" fontId="3" fillId="0" borderId="28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166" fontId="3" fillId="0" borderId="19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 quotePrefix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169" fontId="3" fillId="0" borderId="11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3" fillId="0" borderId="2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17" fillId="0" borderId="16" xfId="0" applyFont="1" applyFill="1" applyBorder="1" applyAlignment="1" applyProtection="1" quotePrefix="1">
      <alignment vertical="center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left"/>
      <protection/>
    </xf>
    <xf numFmtId="167" fontId="3" fillId="0" borderId="13" xfId="0" applyNumberFormat="1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6" fillId="0" borderId="16" xfId="0" applyFont="1" applyFill="1" applyBorder="1" applyAlignment="1" applyProtection="1" quotePrefix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C76"/>
  <sheetViews>
    <sheetView showGridLines="0" tabSelected="1" zoomScalePageLayoutView="0" workbookViewId="0" topLeftCell="A1">
      <selection activeCell="C26" sqref="C26:F26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2" width="6.28125" style="3" customWidth="1"/>
    <col min="13" max="139" width="11.421875" style="3" customWidth="1"/>
    <col min="140" max="140" width="11.7109375" style="4" customWidth="1"/>
    <col min="141" max="210" width="11.421875" style="3" customWidth="1"/>
    <col min="211" max="211" width="11.421875" style="4" customWidth="1"/>
    <col min="212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F4" s="5"/>
    </row>
    <row r="5" spans="1:13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F5" s="5"/>
    </row>
    <row r="6" spans="1:136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F6" s="5"/>
    </row>
    <row r="7" spans="1:136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F7" s="5"/>
    </row>
    <row r="8" spans="1:12" ht="12.75">
      <c r="A8" s="6"/>
      <c r="B8" s="7"/>
      <c r="C8" s="7"/>
      <c r="D8" s="7"/>
      <c r="E8" s="8"/>
      <c r="F8" s="7" t="s">
        <v>109</v>
      </c>
      <c r="G8" s="114">
        <v>41345</v>
      </c>
      <c r="H8" s="7"/>
      <c r="I8" s="9"/>
      <c r="J8" s="9"/>
      <c r="K8" s="9"/>
      <c r="L8" s="72"/>
    </row>
    <row r="9" spans="1:12" ht="15" customHeight="1">
      <c r="A9" s="10" t="s">
        <v>38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129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12"/>
      <c r="G11" s="12"/>
      <c r="H11" s="12"/>
      <c r="I11" s="14"/>
      <c r="J11" s="14"/>
      <c r="K11" s="14"/>
      <c r="L11" s="73"/>
    </row>
    <row r="12" spans="1:12" ht="12.75" customHeight="1">
      <c r="A12" s="20"/>
      <c r="B12" s="12"/>
      <c r="C12" s="12"/>
      <c r="D12" s="12"/>
      <c r="E12" s="13"/>
      <c r="F12" s="12"/>
      <c r="G12" s="12"/>
      <c r="H12" s="12"/>
      <c r="I12" s="14"/>
      <c r="J12" s="14"/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130</v>
      </c>
      <c r="H13" s="12"/>
      <c r="I13" s="14"/>
      <c r="J13" s="14"/>
      <c r="K13" s="14"/>
      <c r="L13" s="73"/>
    </row>
    <row r="14" spans="1:136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131</v>
      </c>
      <c r="H14" s="12"/>
      <c r="I14" s="14"/>
      <c r="J14" s="14"/>
      <c r="K14" s="14"/>
      <c r="L14" s="73"/>
      <c r="EF14" s="5"/>
    </row>
    <row r="15" spans="1:136" ht="12.75" customHeight="1">
      <c r="A15" s="20"/>
      <c r="B15" s="12"/>
      <c r="C15" s="12"/>
      <c r="D15" s="12"/>
      <c r="E15" s="13"/>
      <c r="F15" s="12" t="s">
        <v>132</v>
      </c>
      <c r="G15" s="12" t="s">
        <v>133</v>
      </c>
      <c r="H15" s="12"/>
      <c r="I15" s="14"/>
      <c r="J15" s="14"/>
      <c r="K15" s="14"/>
      <c r="L15" s="73"/>
      <c r="EF15" s="5"/>
    </row>
    <row r="16" spans="1:12" ht="12.75" customHeight="1">
      <c r="A16" s="20"/>
      <c r="B16" s="12"/>
      <c r="C16" s="12"/>
      <c r="D16" s="12"/>
      <c r="E16" s="13"/>
      <c r="F16" s="12" t="s">
        <v>112</v>
      </c>
      <c r="G16" s="12" t="s">
        <v>134</v>
      </c>
      <c r="H16" s="12"/>
      <c r="I16" s="14"/>
      <c r="J16" s="14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/>
      <c r="G17" s="92"/>
      <c r="H17" s="16"/>
      <c r="I17" s="19"/>
      <c r="J17" s="19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690</v>
      </c>
      <c r="D20" s="29" t="s">
        <v>11</v>
      </c>
      <c r="E20" s="29">
        <v>50</v>
      </c>
      <c r="F20" s="108">
        <v>4</v>
      </c>
      <c r="G20" s="29">
        <v>1440</v>
      </c>
      <c r="H20" s="108">
        <v>4.7</v>
      </c>
      <c r="I20" s="29">
        <v>0.81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400</v>
      </c>
      <c r="D21" s="29" t="s">
        <v>12</v>
      </c>
      <c r="E21" s="29">
        <v>50</v>
      </c>
      <c r="F21" s="108">
        <v>4</v>
      </c>
      <c r="G21" s="29">
        <v>1440</v>
      </c>
      <c r="H21" s="108">
        <v>8.2</v>
      </c>
      <c r="I21" s="29">
        <v>0.81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/>
      <c r="D22" s="29"/>
      <c r="E22" s="29"/>
      <c r="F22" s="108"/>
      <c r="G22" s="29"/>
      <c r="H22" s="108"/>
      <c r="I22" s="108"/>
      <c r="J22" s="29"/>
      <c r="K22" s="85"/>
      <c r="L22" s="140"/>
    </row>
    <row r="23" spans="1:12" ht="12" customHeight="1">
      <c r="A23" s="141"/>
      <c r="B23" s="26"/>
      <c r="C23" s="43"/>
      <c r="D23" s="29"/>
      <c r="E23" s="29"/>
      <c r="F23" s="95"/>
      <c r="G23" s="29"/>
      <c r="H23" s="108"/>
      <c r="I23" s="29"/>
      <c r="J23" s="29"/>
      <c r="K23" s="85"/>
      <c r="L23" s="140"/>
    </row>
    <row r="24" spans="1:12" ht="13.5" customHeight="1">
      <c r="A24" s="142" t="s">
        <v>83</v>
      </c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25"/>
      <c r="B25" s="26"/>
      <c r="C25" s="43" t="s">
        <v>58</v>
      </c>
      <c r="D25" s="28" t="s">
        <v>128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/>
      <c r="D26" s="28"/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61"/>
      <c r="H28" s="99">
        <v>27.4</v>
      </c>
      <c r="I28" s="35" t="s">
        <v>30</v>
      </c>
      <c r="J28" s="26" t="s">
        <v>69</v>
      </c>
      <c r="K28" s="29"/>
      <c r="L28" s="75"/>
    </row>
    <row r="29" spans="1:13" ht="12.75" customHeight="1">
      <c r="A29" s="25" t="s">
        <v>15</v>
      </c>
      <c r="B29" s="81"/>
      <c r="C29" s="30" t="s">
        <v>63</v>
      </c>
      <c r="D29" s="78">
        <v>22.9</v>
      </c>
      <c r="E29" s="27" t="s">
        <v>30</v>
      </c>
      <c r="F29" s="28" t="s">
        <v>56</v>
      </c>
      <c r="G29" s="30">
        <v>1000</v>
      </c>
      <c r="H29" s="28" t="s">
        <v>57</v>
      </c>
      <c r="I29" s="136"/>
      <c r="J29" s="28" t="s">
        <v>66</v>
      </c>
      <c r="K29" s="31">
        <v>1.5</v>
      </c>
      <c r="L29" s="75" t="s">
        <v>37</v>
      </c>
      <c r="M29" s="79"/>
    </row>
    <row r="30" spans="1:13" ht="12.75" customHeight="1">
      <c r="A30" s="65" t="s">
        <v>86</v>
      </c>
      <c r="B30" s="89"/>
      <c r="C30" s="32">
        <v>2.13</v>
      </c>
      <c r="D30" s="36" t="s">
        <v>16</v>
      </c>
      <c r="E30" s="33"/>
      <c r="F30" s="97"/>
      <c r="G30" s="84"/>
      <c r="H30" s="26"/>
      <c r="I30" s="35"/>
      <c r="J30" s="28" t="s">
        <v>67</v>
      </c>
      <c r="K30" s="31">
        <v>1.6</v>
      </c>
      <c r="L30" s="75" t="s">
        <v>68</v>
      </c>
      <c r="M30" s="79"/>
    </row>
    <row r="31" spans="1:13" ht="12.75" customHeight="1">
      <c r="A31" s="65" t="s">
        <v>87</v>
      </c>
      <c r="B31" s="89"/>
      <c r="C31" s="32">
        <v>2.133</v>
      </c>
      <c r="D31" s="36" t="s">
        <v>16</v>
      </c>
      <c r="E31" s="35"/>
      <c r="F31" s="97"/>
      <c r="G31" s="84"/>
      <c r="H31" s="26"/>
      <c r="I31" s="35"/>
      <c r="J31" s="28" t="s">
        <v>70</v>
      </c>
      <c r="K31" s="31">
        <v>1.2</v>
      </c>
      <c r="L31" s="75" t="s">
        <v>37</v>
      </c>
      <c r="M31" s="79"/>
    </row>
    <row r="32" spans="1:136" ht="12.75" customHeight="1">
      <c r="A32" s="65" t="s">
        <v>88</v>
      </c>
      <c r="B32" s="89"/>
      <c r="C32" s="32">
        <v>2.132</v>
      </c>
      <c r="D32" s="36" t="s">
        <v>16</v>
      </c>
      <c r="E32" s="35"/>
      <c r="F32" s="102"/>
      <c r="G32" s="84"/>
      <c r="H32" s="123"/>
      <c r="I32" s="35"/>
      <c r="J32" s="46"/>
      <c r="K32" s="48"/>
      <c r="L32" s="103"/>
      <c r="EF32" s="5"/>
    </row>
    <row r="33" spans="1:136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F33" s="5"/>
    </row>
    <row r="34" spans="1:136" ht="12.75" customHeight="1">
      <c r="A34" s="25"/>
      <c r="B34" s="84"/>
      <c r="C34" s="81"/>
      <c r="D34" s="98"/>
      <c r="E34" s="35"/>
      <c r="F34" s="106"/>
      <c r="G34" s="84"/>
      <c r="H34" s="89"/>
      <c r="I34" s="29"/>
      <c r="J34" s="29"/>
      <c r="K34" s="29"/>
      <c r="L34" s="75"/>
      <c r="EF34" s="5"/>
    </row>
    <row r="35" spans="1:136" ht="12.75" customHeight="1">
      <c r="A35" s="25"/>
      <c r="B35" s="84"/>
      <c r="C35" s="81"/>
      <c r="D35" s="98"/>
      <c r="E35" s="35"/>
      <c r="F35" s="97"/>
      <c r="G35" s="84"/>
      <c r="H35" s="89"/>
      <c r="I35" s="29"/>
      <c r="J35" s="29"/>
      <c r="K35" s="29"/>
      <c r="L35" s="75"/>
      <c r="EF35" s="5"/>
    </row>
    <row r="36" spans="1:136" ht="12.75" customHeight="1">
      <c r="A36" s="25"/>
      <c r="B36" s="84"/>
      <c r="C36" s="81"/>
      <c r="D36" s="98"/>
      <c r="E36" s="35"/>
      <c r="F36" s="97"/>
      <c r="G36" s="84"/>
      <c r="H36" s="89"/>
      <c r="I36" s="29"/>
      <c r="J36" s="29"/>
      <c r="K36" s="29"/>
      <c r="L36" s="75"/>
      <c r="EF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6" ht="12.75" customHeight="1">
      <c r="A40" s="25" t="s">
        <v>61</v>
      </c>
      <c r="B40" s="43"/>
      <c r="C40" s="43">
        <v>400</v>
      </c>
      <c r="D40" s="35" t="s">
        <v>12</v>
      </c>
      <c r="E40" s="29">
        <v>50</v>
      </c>
      <c r="F40" s="51">
        <v>3.6</v>
      </c>
      <c r="G40" s="52">
        <v>0.22</v>
      </c>
      <c r="H40" s="43"/>
      <c r="I40" s="43">
        <v>1500</v>
      </c>
      <c r="J40" s="52">
        <v>0.09</v>
      </c>
      <c r="K40" s="43"/>
      <c r="L40" s="75"/>
      <c r="EF40" s="5"/>
    </row>
    <row r="41" spans="1:136" ht="12.75" customHeight="1">
      <c r="A41" s="25" t="s">
        <v>62</v>
      </c>
      <c r="B41" s="43"/>
      <c r="C41" s="43">
        <v>83.5</v>
      </c>
      <c r="D41" s="35" t="s">
        <v>12</v>
      </c>
      <c r="E41" s="29">
        <v>50</v>
      </c>
      <c r="F41" s="51">
        <v>8.4</v>
      </c>
      <c r="G41" s="52">
        <v>0.64</v>
      </c>
      <c r="H41" s="43"/>
      <c r="I41" s="43">
        <v>0</v>
      </c>
      <c r="J41" s="52">
        <v>0.53</v>
      </c>
      <c r="K41" s="43"/>
      <c r="L41" s="75"/>
      <c r="EF41" s="5"/>
    </row>
    <row r="42" spans="1:136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F42" s="5"/>
    </row>
    <row r="43" spans="1:136" ht="12.75" customHeight="1">
      <c r="A43" s="25" t="s">
        <v>77</v>
      </c>
      <c r="B43" s="51">
        <v>26.6</v>
      </c>
      <c r="C43" s="43">
        <v>400</v>
      </c>
      <c r="D43" s="35" t="s">
        <v>12</v>
      </c>
      <c r="E43" s="29">
        <v>50</v>
      </c>
      <c r="F43" s="51">
        <v>7.9</v>
      </c>
      <c r="G43" s="52">
        <v>4.68</v>
      </c>
      <c r="H43" s="52">
        <v>4</v>
      </c>
      <c r="I43" s="53">
        <v>1435</v>
      </c>
      <c r="J43" s="52">
        <v>0.85</v>
      </c>
      <c r="K43" s="52">
        <v>85.5</v>
      </c>
      <c r="L43" s="119"/>
      <c r="EF43" s="5"/>
    </row>
    <row r="44" spans="1:136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F44" s="5"/>
    </row>
    <row r="45" spans="1:136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F45" s="5"/>
    </row>
    <row r="46" spans="1:136" ht="12.75" customHeight="1">
      <c r="A46" s="70" t="s">
        <v>78</v>
      </c>
      <c r="B46" s="51">
        <v>19.8</v>
      </c>
      <c r="C46" s="43">
        <v>400</v>
      </c>
      <c r="D46" s="35" t="s">
        <v>12</v>
      </c>
      <c r="E46" s="29">
        <v>50</v>
      </c>
      <c r="F46" s="51">
        <v>6.2</v>
      </c>
      <c r="G46" s="52">
        <v>3.47</v>
      </c>
      <c r="H46" s="52">
        <v>3</v>
      </c>
      <c r="I46" s="53">
        <v>1452</v>
      </c>
      <c r="J46" s="52">
        <v>0.8</v>
      </c>
      <c r="K46" s="52">
        <v>86.5</v>
      </c>
      <c r="L46" s="119"/>
      <c r="EF46" s="5"/>
    </row>
    <row r="47" spans="1:136" ht="12.75" customHeight="1">
      <c r="A47" s="70" t="s">
        <v>79</v>
      </c>
      <c r="B47" s="51">
        <v>13</v>
      </c>
      <c r="C47" s="43">
        <v>400</v>
      </c>
      <c r="D47" s="35" t="s">
        <v>12</v>
      </c>
      <c r="E47" s="29">
        <v>50</v>
      </c>
      <c r="F47" s="51">
        <v>4.7</v>
      </c>
      <c r="G47" s="52">
        <v>2.32</v>
      </c>
      <c r="H47" s="52">
        <v>2</v>
      </c>
      <c r="I47" s="53">
        <v>1468</v>
      </c>
      <c r="J47" s="52">
        <v>0.71</v>
      </c>
      <c r="K47" s="52">
        <v>86.1</v>
      </c>
      <c r="L47" s="119"/>
      <c r="EF47" s="5"/>
    </row>
    <row r="48" spans="1:136" ht="12.75" customHeight="1" thickBot="1">
      <c r="A48" s="71" t="s">
        <v>80</v>
      </c>
      <c r="B48" s="90">
        <v>6.4</v>
      </c>
      <c r="C48" s="55">
        <v>400</v>
      </c>
      <c r="D48" s="41" t="s">
        <v>12</v>
      </c>
      <c r="E48" s="42">
        <v>50</v>
      </c>
      <c r="F48" s="56">
        <v>3.4000000000000004</v>
      </c>
      <c r="G48" s="57">
        <v>1.23</v>
      </c>
      <c r="H48" s="57">
        <v>1</v>
      </c>
      <c r="I48" s="58">
        <v>1483</v>
      </c>
      <c r="J48" s="59">
        <v>0.51</v>
      </c>
      <c r="K48" s="57">
        <v>81.3</v>
      </c>
      <c r="L48" s="120"/>
      <c r="EF48" s="5"/>
    </row>
    <row r="49" spans="1:136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F49" s="5"/>
    </row>
    <row r="50" spans="1:13" ht="12.75">
      <c r="A50" s="54"/>
      <c r="B50" s="28"/>
      <c r="C50" s="30" t="s">
        <v>97</v>
      </c>
      <c r="D50" s="30"/>
      <c r="E50" s="30"/>
      <c r="F50" s="95">
        <v>49.2</v>
      </c>
      <c r="G50" s="29">
        <v>3</v>
      </c>
      <c r="H50" s="62"/>
      <c r="I50" s="63" t="s">
        <v>31</v>
      </c>
      <c r="J50" s="33"/>
      <c r="K50" s="33"/>
      <c r="L50" s="44"/>
      <c r="M50" s="79"/>
    </row>
    <row r="51" spans="1:13" ht="12.75">
      <c r="A51" s="54"/>
      <c r="B51" s="29"/>
      <c r="C51" s="30" t="s">
        <v>98</v>
      </c>
      <c r="D51" s="30"/>
      <c r="E51" s="30"/>
      <c r="F51" s="95">
        <v>24</v>
      </c>
      <c r="G51" s="29">
        <v>3</v>
      </c>
      <c r="H51" s="62"/>
      <c r="I51" s="63" t="s">
        <v>32</v>
      </c>
      <c r="J51" s="33"/>
      <c r="K51" s="33"/>
      <c r="L51" s="44"/>
      <c r="M51" s="79"/>
    </row>
    <row r="52" spans="1:13" ht="12.75">
      <c r="A52" s="54"/>
      <c r="B52" s="29"/>
      <c r="C52" s="30" t="s">
        <v>99</v>
      </c>
      <c r="D52" s="30"/>
      <c r="E52" s="30"/>
      <c r="F52" s="95">
        <v>35.6</v>
      </c>
      <c r="G52" s="29">
        <v>3</v>
      </c>
      <c r="H52" s="62"/>
      <c r="I52" s="63" t="s">
        <v>33</v>
      </c>
      <c r="J52" s="33"/>
      <c r="K52" s="33"/>
      <c r="L52" s="44"/>
      <c r="M52" s="79"/>
    </row>
    <row r="53" spans="1:13" ht="12.75">
      <c r="A53" s="54"/>
      <c r="B53" s="29"/>
      <c r="C53" s="84"/>
      <c r="D53" s="84"/>
      <c r="E53" s="84"/>
      <c r="F53" s="85"/>
      <c r="G53" s="85"/>
      <c r="H53" s="62"/>
      <c r="I53" s="63"/>
      <c r="J53" s="33"/>
      <c r="K53" s="33"/>
      <c r="L53" s="44"/>
      <c r="M53" s="79"/>
    </row>
    <row r="54" spans="1:136" ht="12.75">
      <c r="A54" s="54"/>
      <c r="B54" s="29"/>
      <c r="C54" s="133" t="s">
        <v>100</v>
      </c>
      <c r="D54" s="133"/>
      <c r="E54" s="133">
        <v>25</v>
      </c>
      <c r="F54" s="29"/>
      <c r="G54" s="29">
        <v>3</v>
      </c>
      <c r="H54" s="62"/>
      <c r="I54" s="63"/>
      <c r="J54" s="29"/>
      <c r="K54" s="29"/>
      <c r="L54" s="75"/>
      <c r="EF54" s="5"/>
    </row>
    <row r="55" spans="1:136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F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2.75">
      <c r="A57" s="80"/>
      <c r="B57" s="81"/>
      <c r="C57" s="82"/>
      <c r="D57" s="81"/>
      <c r="E57" s="83"/>
      <c r="F57" s="81"/>
      <c r="G57" s="81"/>
      <c r="H57" s="84"/>
      <c r="I57" s="85"/>
      <c r="J57" s="84"/>
      <c r="K57" s="29"/>
      <c r="L57" s="75"/>
    </row>
    <row r="58" spans="1:12" ht="12.75">
      <c r="A58" s="80"/>
      <c r="B58" s="81"/>
      <c r="C58" s="81"/>
      <c r="D58" s="81"/>
      <c r="E58" s="85"/>
      <c r="F58" s="81"/>
      <c r="G58" s="81"/>
      <c r="H58" s="84"/>
      <c r="I58" s="85"/>
      <c r="J58" s="84"/>
      <c r="K58" s="29"/>
      <c r="L58" s="75"/>
    </row>
    <row r="59" spans="1:12" ht="11.25" customHeight="1">
      <c r="A59" s="86"/>
      <c r="B59" s="81"/>
      <c r="C59" s="81"/>
      <c r="D59" s="81"/>
      <c r="E59" s="81"/>
      <c r="F59" s="81"/>
      <c r="G59" s="81"/>
      <c r="H59" s="81"/>
      <c r="I59" s="85"/>
      <c r="J59" s="84"/>
      <c r="K59" s="29"/>
      <c r="L59" s="75"/>
    </row>
    <row r="60" spans="1:136" ht="11.25" customHeight="1">
      <c r="A60" s="87"/>
      <c r="B60" s="81"/>
      <c r="C60" s="81"/>
      <c r="D60" s="81"/>
      <c r="E60" s="81"/>
      <c r="F60" s="81"/>
      <c r="G60" s="81"/>
      <c r="H60" s="81"/>
      <c r="I60" s="85"/>
      <c r="J60" s="84"/>
      <c r="K60" s="29"/>
      <c r="L60" s="75"/>
      <c r="EF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/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6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F63" s="5"/>
    </row>
    <row r="64" spans="1:136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F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6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F67" s="5"/>
    </row>
    <row r="68" spans="1:136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F68" s="5"/>
    </row>
    <row r="69" spans="1:136" ht="11.25" customHeight="1">
      <c r="A69" s="25" t="s">
        <v>35</v>
      </c>
      <c r="B69" s="33"/>
      <c r="C69" s="26" t="s">
        <v>36</v>
      </c>
      <c r="D69" s="66"/>
      <c r="E69" s="61"/>
      <c r="F69" s="67">
        <v>39975</v>
      </c>
      <c r="G69" s="99"/>
      <c r="H69" s="99"/>
      <c r="I69" s="99"/>
      <c r="J69" s="99"/>
      <c r="K69" s="29"/>
      <c r="L69" s="75"/>
      <c r="EF69" s="5"/>
    </row>
    <row r="70" spans="1:211" s="22" customFormat="1" ht="12.75">
      <c r="A70" s="25"/>
      <c r="B70" s="26"/>
      <c r="C70" s="26"/>
      <c r="D70" s="26"/>
      <c r="E70" s="26"/>
      <c r="F70" s="26"/>
      <c r="G70" s="29"/>
      <c r="H70" s="143" t="s">
        <v>39</v>
      </c>
      <c r="I70" s="144" t="s">
        <v>125</v>
      </c>
      <c r="J70" s="29"/>
      <c r="K70" s="29"/>
      <c r="L70" s="75"/>
      <c r="EJ70" s="23"/>
      <c r="HC70" s="23"/>
    </row>
    <row r="71" spans="1:136" s="23" customFormat="1" ht="11.25" customHeight="1" thickBot="1">
      <c r="A71" s="145" t="s">
        <v>127</v>
      </c>
      <c r="B71" s="40"/>
      <c r="C71" s="40"/>
      <c r="D71" s="40"/>
      <c r="E71" s="40"/>
      <c r="F71" s="40"/>
      <c r="G71" s="42"/>
      <c r="H71" s="146" t="s">
        <v>40</v>
      </c>
      <c r="I71" s="147" t="s">
        <v>126</v>
      </c>
      <c r="J71" s="42"/>
      <c r="K71" s="42"/>
      <c r="L71" s="76"/>
      <c r="EF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68"/>
    </row>
    <row r="73" spans="1:136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F73" s="5"/>
    </row>
    <row r="74" spans="1:136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F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B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1" width="6.28125" style="3" customWidth="1"/>
    <col min="12" max="12" width="6.421875" style="3" customWidth="1"/>
    <col min="13" max="138" width="11.421875" style="3" customWidth="1"/>
    <col min="139" max="139" width="11.7109375" style="4" customWidth="1"/>
    <col min="140" max="209" width="11.421875" style="3" customWidth="1"/>
    <col min="210" max="210" width="11.421875" style="4" customWidth="1"/>
    <col min="211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5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E4" s="5"/>
    </row>
    <row r="5" spans="1:135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E5" s="5"/>
    </row>
    <row r="6" spans="1:135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E6" s="5"/>
    </row>
    <row r="7" spans="1:135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E7" s="5"/>
    </row>
    <row r="8" spans="1:12" ht="12.75">
      <c r="A8" s="6"/>
      <c r="B8" s="7"/>
      <c r="C8" s="7"/>
      <c r="D8" s="7"/>
      <c r="E8" s="8"/>
      <c r="F8" s="7" t="s">
        <v>109</v>
      </c>
      <c r="G8" s="115">
        <v>40807</v>
      </c>
      <c r="H8" s="7"/>
      <c r="I8" s="9"/>
      <c r="J8" s="9"/>
      <c r="K8" s="9"/>
      <c r="L8" s="72"/>
    </row>
    <row r="9" spans="1:12" ht="15" customHeight="1">
      <c r="A9" s="10" t="s">
        <v>124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47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91" t="s">
        <v>114</v>
      </c>
      <c r="G11" s="91" t="s">
        <v>81</v>
      </c>
      <c r="H11" s="12"/>
      <c r="I11" s="14"/>
      <c r="J11" s="116" t="s">
        <v>115</v>
      </c>
      <c r="K11" s="14"/>
      <c r="L11" s="73"/>
    </row>
    <row r="12" spans="1:12" ht="12.75" customHeight="1">
      <c r="A12" s="20"/>
      <c r="B12" s="12"/>
      <c r="C12" s="12"/>
      <c r="D12" s="12"/>
      <c r="E12" s="13"/>
      <c r="F12" s="91" t="s">
        <v>116</v>
      </c>
      <c r="G12" s="91" t="s">
        <v>46</v>
      </c>
      <c r="H12" s="12"/>
      <c r="I12" s="14"/>
      <c r="J12" s="117" t="s">
        <v>117</v>
      </c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111</v>
      </c>
      <c r="H13" s="12"/>
      <c r="I13" s="14"/>
      <c r="J13" s="117" t="s">
        <v>118</v>
      </c>
      <c r="K13" s="14"/>
      <c r="L13" s="73"/>
    </row>
    <row r="14" spans="1:135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45</v>
      </c>
      <c r="H14" s="12"/>
      <c r="I14" s="14"/>
      <c r="J14" s="117" t="s">
        <v>119</v>
      </c>
      <c r="K14" s="14"/>
      <c r="L14" s="73"/>
      <c r="EE14" s="5"/>
    </row>
    <row r="15" spans="1:135" ht="12.75" customHeight="1">
      <c r="A15" s="20"/>
      <c r="B15" s="12"/>
      <c r="C15" s="12"/>
      <c r="D15" s="12"/>
      <c r="E15" s="13"/>
      <c r="F15" s="91" t="s">
        <v>48</v>
      </c>
      <c r="G15" s="91" t="s">
        <v>49</v>
      </c>
      <c r="H15" s="12"/>
      <c r="I15" s="14"/>
      <c r="J15" s="21"/>
      <c r="K15" s="14"/>
      <c r="L15" s="73"/>
      <c r="EE15" s="5"/>
    </row>
    <row r="16" spans="1:12" ht="12.75" customHeight="1">
      <c r="A16" s="20"/>
      <c r="B16" s="12"/>
      <c r="C16" s="12"/>
      <c r="D16" s="12"/>
      <c r="E16" s="13"/>
      <c r="F16" s="91" t="s">
        <v>112</v>
      </c>
      <c r="G16" s="91" t="s">
        <v>50</v>
      </c>
      <c r="H16" s="12"/>
      <c r="I16" s="14"/>
      <c r="J16" s="21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 t="s">
        <v>120</v>
      </c>
      <c r="G17" s="92" t="s">
        <v>121</v>
      </c>
      <c r="H17" s="16"/>
      <c r="I17" s="19"/>
      <c r="J17" s="113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400</v>
      </c>
      <c r="D20" s="29" t="s">
        <v>12</v>
      </c>
      <c r="E20" s="29">
        <v>50</v>
      </c>
      <c r="F20" s="95">
        <v>75</v>
      </c>
      <c r="G20" s="29">
        <v>1478</v>
      </c>
      <c r="H20" s="139">
        <v>135</v>
      </c>
      <c r="I20" s="29">
        <v>0.85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690</v>
      </c>
      <c r="D21" s="29" t="s">
        <v>11</v>
      </c>
      <c r="E21" s="29">
        <v>50</v>
      </c>
      <c r="F21" s="95">
        <v>75</v>
      </c>
      <c r="G21" s="29">
        <v>1478</v>
      </c>
      <c r="H21" s="95">
        <v>78.2</v>
      </c>
      <c r="I21" s="29">
        <v>0.85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>
        <v>415</v>
      </c>
      <c r="D22" s="29" t="s">
        <v>12</v>
      </c>
      <c r="E22" s="29">
        <v>50</v>
      </c>
      <c r="F22" s="95">
        <v>75</v>
      </c>
      <c r="G22" s="29">
        <v>1480</v>
      </c>
      <c r="H22" s="139">
        <v>133</v>
      </c>
      <c r="I22" s="108">
        <v>0.83</v>
      </c>
      <c r="J22" s="29" t="s">
        <v>53</v>
      </c>
      <c r="K22" s="85"/>
      <c r="L22" s="140"/>
    </row>
    <row r="23" spans="1:12" ht="12" customHeight="1">
      <c r="A23" s="141" t="s">
        <v>122</v>
      </c>
      <c r="B23" s="26"/>
      <c r="C23" s="43">
        <v>460</v>
      </c>
      <c r="D23" s="29" t="s">
        <v>12</v>
      </c>
      <c r="E23" s="29">
        <v>60</v>
      </c>
      <c r="F23" s="95">
        <v>75</v>
      </c>
      <c r="G23" s="29">
        <v>1782</v>
      </c>
      <c r="H23" s="139">
        <v>116</v>
      </c>
      <c r="I23" s="29">
        <v>0.85</v>
      </c>
      <c r="J23" s="29" t="s">
        <v>53</v>
      </c>
      <c r="K23" s="85"/>
      <c r="L23" s="140"/>
    </row>
    <row r="24" spans="1:12" ht="13.5" customHeight="1">
      <c r="A24" s="142"/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142" t="s">
        <v>83</v>
      </c>
      <c r="B25" s="26"/>
      <c r="C25" s="43" t="s">
        <v>58</v>
      </c>
      <c r="D25" s="28" t="s">
        <v>64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 t="s">
        <v>59</v>
      </c>
      <c r="D26" s="28" t="s">
        <v>65</v>
      </c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135"/>
      <c r="H28" s="124">
        <v>22.5</v>
      </c>
      <c r="I28" s="125" t="s">
        <v>30</v>
      </c>
      <c r="J28" s="26" t="s">
        <v>69</v>
      </c>
      <c r="K28" s="29"/>
      <c r="L28" s="75"/>
    </row>
    <row r="29" spans="1:12" ht="12.75" customHeight="1">
      <c r="A29" s="25" t="s">
        <v>15</v>
      </c>
      <c r="B29" s="81"/>
      <c r="C29" s="30" t="s">
        <v>63</v>
      </c>
      <c r="D29" s="78">
        <v>22.7</v>
      </c>
      <c r="E29" s="27" t="s">
        <v>30</v>
      </c>
      <c r="F29" s="28" t="s">
        <v>56</v>
      </c>
      <c r="G29" s="133">
        <v>1000</v>
      </c>
      <c r="H29" s="122" t="s">
        <v>57</v>
      </c>
      <c r="I29" s="77"/>
      <c r="J29" s="28" t="s">
        <v>66</v>
      </c>
      <c r="K29" s="31">
        <v>1.5</v>
      </c>
      <c r="L29" s="75" t="s">
        <v>37</v>
      </c>
    </row>
    <row r="30" spans="1:12" ht="12.75" customHeight="1">
      <c r="A30" s="65" t="s">
        <v>86</v>
      </c>
      <c r="B30" s="89"/>
      <c r="C30" s="32">
        <v>0.04281</v>
      </c>
      <c r="D30" s="36" t="s">
        <v>16</v>
      </c>
      <c r="E30" s="33"/>
      <c r="F30" s="97" t="s">
        <v>103</v>
      </c>
      <c r="G30" s="84" t="s">
        <v>102</v>
      </c>
      <c r="H30" s="26"/>
      <c r="I30" s="35"/>
      <c r="J30" s="28" t="s">
        <v>67</v>
      </c>
      <c r="K30" s="31">
        <v>1.6</v>
      </c>
      <c r="L30" s="75" t="s">
        <v>68</v>
      </c>
    </row>
    <row r="31" spans="1:12" ht="12.75" customHeight="1">
      <c r="A31" s="65" t="s">
        <v>87</v>
      </c>
      <c r="B31" s="89"/>
      <c r="C31" s="32">
        <v>0.04243</v>
      </c>
      <c r="D31" s="36" t="s">
        <v>16</v>
      </c>
      <c r="E31" s="35"/>
      <c r="F31" s="97" t="s">
        <v>105</v>
      </c>
      <c r="G31" s="84" t="s">
        <v>102</v>
      </c>
      <c r="H31" s="26"/>
      <c r="I31" s="35"/>
      <c r="J31" s="28" t="s">
        <v>70</v>
      </c>
      <c r="K31" s="31">
        <v>1.2</v>
      </c>
      <c r="L31" s="75" t="s">
        <v>37</v>
      </c>
    </row>
    <row r="32" spans="1:135" ht="12.75" customHeight="1">
      <c r="A32" s="65" t="s">
        <v>88</v>
      </c>
      <c r="B32" s="89"/>
      <c r="C32" s="32">
        <v>0.04245</v>
      </c>
      <c r="D32" s="36" t="s">
        <v>16</v>
      </c>
      <c r="E32" s="35"/>
      <c r="F32" s="102" t="s">
        <v>106</v>
      </c>
      <c r="G32" s="84" t="s">
        <v>102</v>
      </c>
      <c r="H32" s="123"/>
      <c r="I32" s="35"/>
      <c r="J32" s="46"/>
      <c r="K32" s="48"/>
      <c r="L32" s="103"/>
      <c r="EE32" s="5"/>
    </row>
    <row r="33" spans="1:135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E33" s="5"/>
    </row>
    <row r="34" spans="1:135" ht="12.75" customHeight="1">
      <c r="A34" s="25"/>
      <c r="B34" s="84" t="s">
        <v>103</v>
      </c>
      <c r="C34" s="81">
        <v>2117</v>
      </c>
      <c r="D34" s="98" t="s">
        <v>16</v>
      </c>
      <c r="E34" s="35"/>
      <c r="F34" s="106"/>
      <c r="G34" s="84" t="s">
        <v>103</v>
      </c>
      <c r="H34" s="89" t="s">
        <v>102</v>
      </c>
      <c r="I34" s="29"/>
      <c r="J34" s="29"/>
      <c r="K34" s="29"/>
      <c r="L34" s="75"/>
      <c r="EE34" s="5"/>
    </row>
    <row r="35" spans="1:135" ht="12.75" customHeight="1">
      <c r="A35" s="25"/>
      <c r="B35" s="84" t="s">
        <v>105</v>
      </c>
      <c r="C35" s="81">
        <v>186</v>
      </c>
      <c r="D35" s="98" t="s">
        <v>16</v>
      </c>
      <c r="E35" s="35"/>
      <c r="F35" s="97"/>
      <c r="G35" s="84" t="s">
        <v>105</v>
      </c>
      <c r="H35" s="89" t="s">
        <v>102</v>
      </c>
      <c r="I35" s="29"/>
      <c r="J35" s="29"/>
      <c r="K35" s="29"/>
      <c r="L35" s="75"/>
      <c r="EE35" s="5"/>
    </row>
    <row r="36" spans="1:135" ht="12.75" customHeight="1">
      <c r="A36" s="25"/>
      <c r="B36" s="84" t="s">
        <v>106</v>
      </c>
      <c r="C36" s="81">
        <v>108.9</v>
      </c>
      <c r="D36" s="98" t="s">
        <v>16</v>
      </c>
      <c r="E36" s="35"/>
      <c r="F36" s="97"/>
      <c r="G36" s="84" t="s">
        <v>106</v>
      </c>
      <c r="H36" s="89" t="s">
        <v>102</v>
      </c>
      <c r="I36" s="29"/>
      <c r="J36" s="29"/>
      <c r="K36" s="29"/>
      <c r="L36" s="75"/>
      <c r="EE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5" ht="12.75" customHeight="1">
      <c r="A40" s="25" t="s">
        <v>61</v>
      </c>
      <c r="B40" s="43"/>
      <c r="C40" s="43">
        <v>400.6</v>
      </c>
      <c r="D40" s="35" t="s">
        <v>12</v>
      </c>
      <c r="E40" s="29">
        <v>50</v>
      </c>
      <c r="F40" s="51">
        <v>48</v>
      </c>
      <c r="G40" s="43">
        <v>1.45</v>
      </c>
      <c r="H40" s="43"/>
      <c r="I40" s="43">
        <v>1500</v>
      </c>
      <c r="J40" s="43">
        <v>0.04</v>
      </c>
      <c r="K40" s="43"/>
      <c r="L40" s="75"/>
      <c r="EE40" s="5"/>
    </row>
    <row r="41" spans="1:135" ht="12.75" customHeight="1">
      <c r="A41" s="25" t="s">
        <v>62</v>
      </c>
      <c r="B41" s="43"/>
      <c r="C41" s="43">
        <v>71.1</v>
      </c>
      <c r="D41" s="35" t="str">
        <f>D40</f>
        <v>D</v>
      </c>
      <c r="E41" s="29">
        <v>50</v>
      </c>
      <c r="F41" s="51">
        <v>119.7</v>
      </c>
      <c r="G41" s="52">
        <v>5.61</v>
      </c>
      <c r="H41" s="43"/>
      <c r="I41" s="43">
        <v>0</v>
      </c>
      <c r="J41" s="43">
        <v>0.38</v>
      </c>
      <c r="K41" s="43"/>
      <c r="L41" s="75"/>
      <c r="EE41" s="5"/>
    </row>
    <row r="42" spans="1:135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E42" s="5"/>
    </row>
    <row r="43" spans="1:135" ht="12.75" customHeight="1">
      <c r="A43" s="25" t="s">
        <v>77</v>
      </c>
      <c r="B43" s="51">
        <f>(60*H43*1000)/(2*PI()*I43)</f>
        <v>484.8999620267631</v>
      </c>
      <c r="C43" s="43">
        <v>400</v>
      </c>
      <c r="D43" s="35" t="str">
        <f>D40</f>
        <v>D</v>
      </c>
      <c r="E43" s="29">
        <v>50</v>
      </c>
      <c r="F43" s="51">
        <v>135.5</v>
      </c>
      <c r="G43" s="52">
        <v>79.59</v>
      </c>
      <c r="H43" s="52">
        <v>75</v>
      </c>
      <c r="I43" s="53">
        <v>1477</v>
      </c>
      <c r="J43" s="52">
        <f>(H43*1000)/(SQRT(3)*C43*F43*(K43/100))</f>
        <v>0.8477466300460381</v>
      </c>
      <c r="K43" s="52">
        <v>94.24</v>
      </c>
      <c r="L43" s="119"/>
      <c r="EE43" s="5"/>
    </row>
    <row r="44" spans="1:135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E44" s="5"/>
    </row>
    <row r="45" spans="1:135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E45" s="5"/>
    </row>
    <row r="46" spans="1:135" ht="12.75" customHeight="1">
      <c r="A46" s="70" t="s">
        <v>78</v>
      </c>
      <c r="B46" s="51">
        <f>(60*H46*1000)/(2*PI()*I46)</f>
        <v>362.53865877886994</v>
      </c>
      <c r="C46" s="43">
        <f>C43</f>
        <v>400</v>
      </c>
      <c r="D46" s="35" t="str">
        <f>D43</f>
        <v>D</v>
      </c>
      <c r="E46" s="29">
        <f>E43</f>
        <v>50</v>
      </c>
      <c r="F46" s="51">
        <v>105.8</v>
      </c>
      <c r="G46" s="52">
        <v>59.51</v>
      </c>
      <c r="H46" s="52">
        <v>56.34</v>
      </c>
      <c r="I46" s="53">
        <v>1484</v>
      </c>
      <c r="J46" s="52">
        <f>(H46*1000)/(SQRT(3)*C46*F46*(K46/100))</f>
        <v>0.8118918449318305</v>
      </c>
      <c r="K46" s="52">
        <v>94.67</v>
      </c>
      <c r="L46" s="119"/>
      <c r="EE46" s="5"/>
    </row>
    <row r="47" spans="1:135" ht="12.75" customHeight="1">
      <c r="A47" s="70" t="s">
        <v>79</v>
      </c>
      <c r="B47" s="51">
        <f>(60*H47*1000)/(2*PI()*I47)</f>
        <v>242.38550125109322</v>
      </c>
      <c r="C47" s="43">
        <f>C43</f>
        <v>400</v>
      </c>
      <c r="D47" s="35" t="str">
        <f>D43</f>
        <v>D</v>
      </c>
      <c r="E47" s="29">
        <f>E43</f>
        <v>50</v>
      </c>
      <c r="F47" s="51">
        <v>79.9</v>
      </c>
      <c r="G47" s="52">
        <v>40.04</v>
      </c>
      <c r="H47" s="52">
        <v>37.82</v>
      </c>
      <c r="I47" s="53">
        <v>1490</v>
      </c>
      <c r="J47" s="52">
        <f>(H47*1000)/(SQRT(3)*C47*F47*(K47/100))</f>
        <v>0.7232795487250117</v>
      </c>
      <c r="K47" s="52">
        <v>94.46</v>
      </c>
      <c r="L47" s="119"/>
      <c r="EE47" s="5"/>
    </row>
    <row r="48" spans="1:135" ht="12.75" customHeight="1" thickBot="1">
      <c r="A48" s="71" t="s">
        <v>80</v>
      </c>
      <c r="B48" s="90">
        <f>(60*H48*1000)/(2*PI()*I48)</f>
        <v>122.19267135844647</v>
      </c>
      <c r="C48" s="55">
        <f>C43</f>
        <v>400</v>
      </c>
      <c r="D48" s="41" t="str">
        <f>D43</f>
        <v>D</v>
      </c>
      <c r="E48" s="42">
        <f>E43</f>
        <v>50</v>
      </c>
      <c r="F48" s="56">
        <v>58.6</v>
      </c>
      <c r="G48" s="57">
        <v>20.79</v>
      </c>
      <c r="H48" s="57">
        <v>19.13</v>
      </c>
      <c r="I48" s="58">
        <v>1495</v>
      </c>
      <c r="J48" s="59">
        <f>(H48*1000)/(SQRT(3)*C48*F48*(K48/100))</f>
        <v>0.5118856353850176</v>
      </c>
      <c r="K48" s="57">
        <v>92.05</v>
      </c>
      <c r="L48" s="120"/>
      <c r="EE48" s="5"/>
    </row>
    <row r="49" spans="1:135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E49" s="5"/>
    </row>
    <row r="50" spans="1:12" ht="12.75">
      <c r="A50" s="54"/>
      <c r="B50" s="28"/>
      <c r="C50" s="30" t="s">
        <v>97</v>
      </c>
      <c r="D50" s="30"/>
      <c r="E50" s="30"/>
      <c r="F50" s="95">
        <v>73.5</v>
      </c>
      <c r="G50" s="29">
        <v>1</v>
      </c>
      <c r="H50" s="62"/>
      <c r="I50" s="63" t="s">
        <v>31</v>
      </c>
      <c r="J50" s="33"/>
      <c r="K50" s="33"/>
      <c r="L50" s="44"/>
    </row>
    <row r="51" spans="1:12" ht="12.75">
      <c r="A51" s="54"/>
      <c r="B51" s="29"/>
      <c r="C51" s="30" t="s">
        <v>98</v>
      </c>
      <c r="D51" s="30"/>
      <c r="E51" s="30"/>
      <c r="F51" s="29">
        <v>52</v>
      </c>
      <c r="G51" s="29">
        <v>2</v>
      </c>
      <c r="H51" s="62"/>
      <c r="I51" s="63" t="s">
        <v>32</v>
      </c>
      <c r="J51" s="33"/>
      <c r="K51" s="33"/>
      <c r="L51" s="44"/>
    </row>
    <row r="52" spans="1:12" ht="12.75">
      <c r="A52" s="54"/>
      <c r="B52" s="29"/>
      <c r="C52" s="30" t="s">
        <v>99</v>
      </c>
      <c r="D52" s="30"/>
      <c r="E52" s="30"/>
      <c r="F52" s="29">
        <v>66</v>
      </c>
      <c r="G52" s="29">
        <v>2</v>
      </c>
      <c r="H52" s="62"/>
      <c r="I52" s="63" t="s">
        <v>33</v>
      </c>
      <c r="J52" s="33"/>
      <c r="K52" s="33"/>
      <c r="L52" s="44"/>
    </row>
    <row r="53" spans="1:12" ht="12.75">
      <c r="A53" s="54"/>
      <c r="B53" s="29"/>
      <c r="C53" s="84" t="s">
        <v>113</v>
      </c>
      <c r="D53" s="84"/>
      <c r="E53" s="84"/>
      <c r="F53" s="85">
        <v>70.3</v>
      </c>
      <c r="G53" s="85">
        <v>2</v>
      </c>
      <c r="H53" s="62"/>
      <c r="I53" s="63"/>
      <c r="J53" s="33"/>
      <c r="K53" s="33"/>
      <c r="L53" s="44"/>
    </row>
    <row r="54" spans="1:135" ht="12.75">
      <c r="A54" s="54"/>
      <c r="B54" s="29"/>
      <c r="C54" s="133" t="s">
        <v>100</v>
      </c>
      <c r="D54" s="133"/>
      <c r="E54" s="133">
        <v>25</v>
      </c>
      <c r="F54" s="134"/>
      <c r="G54" s="29">
        <v>2</v>
      </c>
      <c r="H54" s="62"/>
      <c r="I54" s="63"/>
      <c r="J54" s="29"/>
      <c r="K54" s="29"/>
      <c r="L54" s="75"/>
      <c r="EE54" s="5"/>
    </row>
    <row r="55" spans="1:135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E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3.5">
      <c r="A57" s="80"/>
      <c r="B57" s="81"/>
      <c r="C57" s="82" t="s">
        <v>75</v>
      </c>
      <c r="D57" s="81"/>
      <c r="E57" s="83" t="s">
        <v>76</v>
      </c>
      <c r="F57" s="81"/>
      <c r="G57" s="81"/>
      <c r="H57" s="84"/>
      <c r="I57" s="85"/>
      <c r="J57" s="84" t="s">
        <v>94</v>
      </c>
      <c r="K57" s="29"/>
      <c r="L57" s="75"/>
    </row>
    <row r="58" spans="1:12" ht="13.5">
      <c r="A58" s="80" t="s">
        <v>71</v>
      </c>
      <c r="B58" s="81" t="s">
        <v>72</v>
      </c>
      <c r="C58" s="81"/>
      <c r="D58" s="81"/>
      <c r="E58" s="85"/>
      <c r="F58" s="81"/>
      <c r="G58" s="81"/>
      <c r="H58" s="84"/>
      <c r="I58" s="85"/>
      <c r="J58" s="84" t="s">
        <v>90</v>
      </c>
      <c r="K58" s="29"/>
      <c r="L58" s="75"/>
    </row>
    <row r="59" spans="1:12" ht="11.25" customHeight="1">
      <c r="A59" s="86"/>
      <c r="B59" s="81" t="s">
        <v>73</v>
      </c>
      <c r="C59" s="81"/>
      <c r="D59" s="81"/>
      <c r="E59" s="81"/>
      <c r="F59" s="81"/>
      <c r="G59" s="81"/>
      <c r="H59" s="81"/>
      <c r="I59" s="85"/>
      <c r="J59" s="84" t="s">
        <v>91</v>
      </c>
      <c r="K59" s="29"/>
      <c r="L59" s="75"/>
    </row>
    <row r="60" spans="1:135" ht="11.25" customHeight="1">
      <c r="A60" s="87"/>
      <c r="B60" s="81" t="s">
        <v>74</v>
      </c>
      <c r="C60" s="81"/>
      <c r="D60" s="81"/>
      <c r="E60" s="81"/>
      <c r="F60" s="81"/>
      <c r="G60" s="81"/>
      <c r="H60" s="81"/>
      <c r="I60" s="85"/>
      <c r="J60" s="84" t="s">
        <v>92</v>
      </c>
      <c r="K60" s="29"/>
      <c r="L60" s="75"/>
      <c r="EE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 t="s">
        <v>93</v>
      </c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5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E63" s="5"/>
    </row>
    <row r="64" spans="1:135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E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5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E67" s="5"/>
    </row>
    <row r="68" spans="1:135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E68" s="5"/>
    </row>
    <row r="69" spans="1:135" ht="11.25" customHeight="1">
      <c r="A69" s="25" t="s">
        <v>35</v>
      </c>
      <c r="B69" s="33"/>
      <c r="C69" s="26" t="s">
        <v>36</v>
      </c>
      <c r="D69" s="66"/>
      <c r="E69" s="61"/>
      <c r="F69" s="67">
        <v>40315</v>
      </c>
      <c r="G69" s="99"/>
      <c r="H69" s="99"/>
      <c r="I69" s="99"/>
      <c r="J69" s="99"/>
      <c r="K69" s="29"/>
      <c r="L69" s="75"/>
      <c r="EE69" s="5"/>
    </row>
    <row r="70" spans="1:210" s="22" customFormat="1" ht="12.75">
      <c r="A70" s="25"/>
      <c r="B70" s="26"/>
      <c r="C70" s="26"/>
      <c r="D70" s="26"/>
      <c r="E70" s="26"/>
      <c r="F70" s="26"/>
      <c r="G70" s="29"/>
      <c r="H70" s="127" t="s">
        <v>39</v>
      </c>
      <c r="I70" s="128" t="s">
        <v>41</v>
      </c>
      <c r="J70" s="129"/>
      <c r="K70" s="29"/>
      <c r="L70" s="75"/>
      <c r="EI70" s="23"/>
      <c r="HB70" s="23"/>
    </row>
    <row r="71" spans="1:135" s="23" customFormat="1" ht="11.25" customHeight="1" thickBot="1">
      <c r="A71" s="126" t="s">
        <v>101</v>
      </c>
      <c r="B71" s="40"/>
      <c r="C71" s="40"/>
      <c r="D71" s="40"/>
      <c r="E71" s="40"/>
      <c r="F71" s="40"/>
      <c r="G71" s="42"/>
      <c r="H71" s="130" t="s">
        <v>40</v>
      </c>
      <c r="I71" s="131" t="s">
        <v>44</v>
      </c>
      <c r="J71" s="132"/>
      <c r="K71" s="42"/>
      <c r="L71" s="76"/>
      <c r="EE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29"/>
    </row>
    <row r="73" spans="1:135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E73" s="5"/>
    </row>
    <row r="74" spans="1:135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E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 Motores, S.A.</dc:creator>
  <cp:keywords/>
  <dc:description/>
  <cp:lastModifiedBy>Tom Eklof</cp:lastModifiedBy>
  <cp:lastPrinted>2011-09-23T08:24:13Z</cp:lastPrinted>
  <dcterms:created xsi:type="dcterms:W3CDTF">2002-09-12T13:03:35Z</dcterms:created>
  <dcterms:modified xsi:type="dcterms:W3CDTF">2013-03-12T09:30:02Z</dcterms:modified>
  <cp:category/>
  <cp:version/>
  <cp:contentType/>
  <cp:contentStatus/>
</cp:coreProperties>
</file>