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10170" activeTab="0"/>
  </bookViews>
  <sheets>
    <sheet name="Type Test Report" sheetId="1" r:id="rId1"/>
    <sheet name="Test Report" sheetId="2" r:id="rId2"/>
  </sheets>
  <definedNames>
    <definedName name="BASE" localSheetId="1">'Test Report'!$L$4:$HB$74</definedName>
    <definedName name="BASE" localSheetId="0">'Type Test Report'!$L$4:$HC$74</definedName>
    <definedName name="CODIGO" localSheetId="1">'Test Report'!#REF!</definedName>
    <definedName name="CODIGO" localSheetId="0">'Type Test Report'!#REF!</definedName>
  </definedNames>
  <calcPr fullCalcOnLoad="1"/>
</workbook>
</file>

<file path=xl/sharedStrings.xml><?xml version="1.0" encoding="utf-8"?>
<sst xmlns="http://schemas.openxmlformats.org/spreadsheetml/2006/main" count="260" uniqueCount="135">
  <si>
    <t xml:space="preserve"> Customer: </t>
  </si>
  <si>
    <t>Type:</t>
  </si>
  <si>
    <t xml:space="preserve"> </t>
  </si>
  <si>
    <t xml:space="preserve"> Customer ref.: </t>
  </si>
  <si>
    <t xml:space="preserve">   V</t>
  </si>
  <si>
    <t xml:space="preserve"> Hz</t>
  </si>
  <si>
    <t xml:space="preserve"> kW</t>
  </si>
  <si>
    <t>r/min</t>
  </si>
  <si>
    <t xml:space="preserve"> A</t>
  </si>
  <si>
    <r>
      <t>cos</t>
    </r>
    <r>
      <rPr>
        <sz val="9"/>
        <rFont val="Symbol"/>
        <family val="1"/>
      </rPr>
      <t xml:space="preserve"> j </t>
    </r>
  </si>
  <si>
    <t>Insul.cl.F</t>
  </si>
  <si>
    <t>Y</t>
  </si>
  <si>
    <t>D</t>
  </si>
  <si>
    <t>IP55</t>
  </si>
  <si>
    <t>Resistance</t>
  </si>
  <si>
    <t>Line</t>
  </si>
  <si>
    <t>W</t>
  </si>
  <si>
    <t xml:space="preserve"> Test</t>
  </si>
  <si>
    <t>Input</t>
  </si>
  <si>
    <t>Output</t>
  </si>
  <si>
    <t>U[V]</t>
  </si>
  <si>
    <t>f[Hz]</t>
  </si>
  <si>
    <t>I[A]</t>
  </si>
  <si>
    <t>P1 [kW]</t>
  </si>
  <si>
    <t>P2 [kW]</t>
  </si>
  <si>
    <t>n[r/min]</t>
  </si>
  <si>
    <r>
      <t xml:space="preserve">cos </t>
    </r>
    <r>
      <rPr>
        <sz val="9"/>
        <rFont val="Symbol"/>
        <family val="1"/>
      </rPr>
      <t>j</t>
    </r>
  </si>
  <si>
    <t>h [%]</t>
  </si>
  <si>
    <t xml:space="preserve"> Measurement method</t>
  </si>
  <si>
    <t>Method</t>
  </si>
  <si>
    <t>ºC</t>
  </si>
  <si>
    <t>1 Resistance</t>
  </si>
  <si>
    <t>2 Thermometer</t>
  </si>
  <si>
    <t>3 Thermocouples</t>
  </si>
  <si>
    <t>On behalf of customer</t>
  </si>
  <si>
    <t>On behalf of manufacturer</t>
  </si>
  <si>
    <t>Date of test</t>
  </si>
  <si>
    <t>120s</t>
  </si>
  <si>
    <t>Type Test Report</t>
  </si>
  <si>
    <t>Telephone</t>
  </si>
  <si>
    <t>Telefax</t>
  </si>
  <si>
    <t>+46 (0)21 32 90 00</t>
  </si>
  <si>
    <t>Manufactured and tested in accordance with rules of IEC 60034-1 and IEC 60034-2-1.</t>
  </si>
  <si>
    <t>PLL determined from residual loss.</t>
  </si>
  <si>
    <t>+46 (0)21 32 90 22</t>
  </si>
  <si>
    <t>3GAA282031-ADG</t>
  </si>
  <si>
    <t>10461793-B</t>
  </si>
  <si>
    <t>3GV1010461793001</t>
  </si>
  <si>
    <t>Protection type:</t>
  </si>
  <si>
    <t>Ex nA II T3</t>
  </si>
  <si>
    <t>LCIE XXXX</t>
  </si>
  <si>
    <t>Product Code:</t>
  </si>
  <si>
    <t>Duty</t>
  </si>
  <si>
    <t>S1</t>
  </si>
  <si>
    <t>Rating:</t>
  </si>
  <si>
    <t>3~Motor</t>
  </si>
  <si>
    <t>R &gt; 2000 Mohm</t>
  </si>
  <si>
    <t>V</t>
  </si>
  <si>
    <t>50Hz :</t>
  </si>
  <si>
    <t>60Hz :</t>
  </si>
  <si>
    <t>Partial load points:</t>
  </si>
  <si>
    <t>No load test</t>
  </si>
  <si>
    <t>Locked rotor test</t>
  </si>
  <si>
    <t xml:space="preserve">Ambient: </t>
  </si>
  <si>
    <t>IE2 - 94,3(100%) - 94,9(75%) - 94,6(50%)</t>
  </si>
  <si>
    <t>IE2 - 94,8(100%) - 94,9(75%) - 94,1(50%)</t>
  </si>
  <si>
    <t>Current</t>
  </si>
  <si>
    <t>Torque</t>
  </si>
  <si>
    <t>15s</t>
  </si>
  <si>
    <t>Overload</t>
  </si>
  <si>
    <t>Speed</t>
  </si>
  <si>
    <t>Vibration:</t>
  </si>
  <si>
    <t>D-end</t>
  </si>
  <si>
    <t>N-end</t>
  </si>
  <si>
    <t>Axial</t>
  </si>
  <si>
    <t>↓</t>
  </si>
  <si>
    <t>→</t>
  </si>
  <si>
    <t>Thermal test ( 100% load )</t>
  </si>
  <si>
    <t>~75% load</t>
  </si>
  <si>
    <t>~50% load</t>
  </si>
  <si>
    <t>~25% load</t>
  </si>
  <si>
    <t>PM52897-A</t>
  </si>
  <si>
    <t>[K]</t>
  </si>
  <si>
    <t>Eff class IE2</t>
  </si>
  <si>
    <t>ABB, Motors and Generators</t>
  </si>
  <si>
    <t>[Nm]</t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</si>
  <si>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</si>
  <si>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U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</si>
  <si>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V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- W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</si>
  <si>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www abb.com/motors&amp;generators</t>
  </si>
  <si>
    <r>
      <t>Starting current (I</t>
    </r>
    <r>
      <rPr>
        <vertAlign val="subscript"/>
        <sz val="9"/>
        <color indexed="10"/>
        <rFont val="Arial"/>
        <family val="2"/>
      </rPr>
      <t>S</t>
    </r>
    <r>
      <rPr>
        <sz val="9"/>
        <color indexed="10"/>
        <rFont val="Arial"/>
        <family val="2"/>
      </rPr>
      <t xml:space="preserve"> / I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</si>
  <si>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r>
      <t>Locked rotor torque (T</t>
    </r>
    <r>
      <rPr>
        <vertAlign val="subscript"/>
        <sz val="9"/>
        <color indexed="10"/>
        <rFont val="Arial"/>
        <family val="2"/>
      </rPr>
      <t>l</t>
    </r>
    <r>
      <rPr>
        <sz val="9"/>
        <color indexed="10"/>
        <rFont val="Arial"/>
        <family val="2"/>
      </rPr>
      <t xml:space="preserve"> / T</t>
    </r>
    <r>
      <rPr>
        <vertAlign val="subscript"/>
        <sz val="9"/>
        <color indexed="10"/>
        <rFont val="Arial"/>
        <family val="2"/>
      </rPr>
      <t>N</t>
    </r>
    <r>
      <rPr>
        <sz val="9"/>
        <color indexed="10"/>
        <rFont val="Arial"/>
        <family val="2"/>
      </rPr>
      <t>) :</t>
    </r>
  </si>
  <si>
    <t>Breakdown torque (Tb / TN) :</t>
  </si>
  <si>
    <t>Pull-up torque (Tu / TN) :</t>
  </si>
  <si>
    <r>
      <t>Sound pressure 100% load, L</t>
    </r>
    <r>
      <rPr>
        <vertAlign val="subscript"/>
        <sz val="9"/>
        <color indexed="10"/>
        <rFont val="Arial"/>
        <family val="2"/>
      </rPr>
      <t>pA</t>
    </r>
    <r>
      <rPr>
        <sz val="9"/>
        <color indexed="10"/>
        <rFont val="Arial"/>
        <family val="2"/>
      </rPr>
      <t xml:space="preserve"> [dB]:</t>
    </r>
  </si>
  <si>
    <t>Temperature rise at rated load.</t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</si>
  <si>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C]</t>
    </r>
  </si>
  <si>
    <t>Stator winding :</t>
  </si>
  <si>
    <t>Frame :</t>
  </si>
  <si>
    <t>Bearing D-end :</t>
  </si>
  <si>
    <t>Ambient Temperature :</t>
  </si>
  <si>
    <t>Tested by ABB AB, LV Motors, 721 70 Västerås, Sweden</t>
  </si>
  <si>
    <t>O.K.</t>
  </si>
  <si>
    <t xml:space="preserve">Heaters : </t>
  </si>
  <si>
    <t>High-voltage test winding</t>
  </si>
  <si>
    <t xml:space="preserve">Thermistors : </t>
  </si>
  <si>
    <t xml:space="preserve">PT100 : </t>
  </si>
  <si>
    <t>s</t>
  </si>
  <si>
    <t>Computer print-out valid without signature.</t>
  </si>
  <si>
    <t>Date of issue:</t>
  </si>
  <si>
    <t>Serial No.:</t>
  </si>
  <si>
    <t>M3AA 280SMA 4 IMV3/IM3031</t>
  </si>
  <si>
    <t>Cert. No.:</t>
  </si>
  <si>
    <t>Rotor :</t>
  </si>
  <si>
    <t>Tag No.:</t>
  </si>
  <si>
    <t>Manufactured and</t>
  </si>
  <si>
    <t>Order No.:</t>
  </si>
  <si>
    <t>tested according to</t>
  </si>
  <si>
    <t>DET NORSKE</t>
  </si>
  <si>
    <t>VERITAS.</t>
  </si>
  <si>
    <t>Marine Cert. No.:</t>
  </si>
  <si>
    <t>VSA11-XXXX</t>
  </si>
  <si>
    <t>Ambient temp. -20 - +45ºC</t>
  </si>
  <si>
    <t>Insulation resistance at</t>
  </si>
  <si>
    <t>Test Report</t>
  </si>
  <si>
    <t>+34 93 728 85 00</t>
  </si>
  <si>
    <t>+34 93 728 85 33</t>
  </si>
  <si>
    <t>Tested by Asea Brown Boveri, S.A., Fabrica Motores , 08192 Sant Quirze del Valles , Spain</t>
  </si>
  <si>
    <t>IE2 - 86,8(100%) - 87,7(75%) - 87,3(50%)</t>
  </si>
  <si>
    <t>3GH092111T4004</t>
  </si>
  <si>
    <t>M3GP 112MB 4</t>
  </si>
  <si>
    <t>3GGP112322-_SB</t>
  </si>
  <si>
    <t>Protection Type:</t>
  </si>
  <si>
    <t>Ex nA IIC T3</t>
  </si>
  <si>
    <t>VTT 12 ATEX 050X / IECEx VTT 12.0010X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</si>
</sst>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0\ \V"/>
    <numFmt numFmtId="167" formatCode="General\ &quot;kg&quot;"/>
    <numFmt numFmtId="168" formatCode="#,##0.00000\ "/>
    <numFmt numFmtId="169" formatCode="yyyy/mm/dd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Symbol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bscript"/>
      <sz val="9"/>
      <name val="Arial"/>
      <family val="2"/>
    </font>
    <font>
      <vertAlign val="subscript"/>
      <sz val="9"/>
      <color indexed="10"/>
      <name val="Arial"/>
      <family val="2"/>
    </font>
    <font>
      <vertAlign val="superscript"/>
      <sz val="10"/>
      <name val="Arial"/>
      <family val="2"/>
    </font>
    <font>
      <sz val="9"/>
      <color indexed="61"/>
      <name val="Arial"/>
      <family val="2"/>
    </font>
    <font>
      <sz val="9"/>
      <color indexed="10"/>
      <name val="Symbol"/>
      <family val="1"/>
    </font>
    <font>
      <sz val="9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9" fontId="3" fillId="0" borderId="0" xfId="0" applyNumberFormat="1" applyFont="1" applyBorder="1" applyAlignment="1" applyProtection="1">
      <alignment horizontal="center"/>
      <protection/>
    </xf>
    <xf numFmtId="168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2" fontId="3" fillId="0" borderId="19" xfId="0" applyNumberFormat="1" applyFont="1" applyBorder="1" applyAlignment="1" applyProtection="1">
      <alignment horizontal="center"/>
      <protection/>
    </xf>
    <xf numFmtId="1" fontId="3" fillId="0" borderId="19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165" fontId="3" fillId="0" borderId="26" xfId="0" applyNumberFormat="1" applyFont="1" applyBorder="1" applyAlignment="1" applyProtection="1">
      <alignment horizontal="center"/>
      <protection/>
    </xf>
    <xf numFmtId="2" fontId="3" fillId="0" borderId="26" xfId="0" applyNumberFormat="1" applyFont="1" applyBorder="1" applyAlignment="1" applyProtection="1">
      <alignment horizontal="center"/>
      <protection/>
    </xf>
    <xf numFmtId="1" fontId="3" fillId="0" borderId="26" xfId="0" applyNumberFormat="1" applyFont="1" applyBorder="1" applyAlignment="1" applyProtection="1">
      <alignment horizontal="center"/>
      <protection/>
    </xf>
    <xf numFmtId="2" fontId="3" fillId="0" borderId="2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/>
    </xf>
    <xf numFmtId="9" fontId="3" fillId="0" borderId="13" xfId="0" applyNumberFormat="1" applyFont="1" applyBorder="1" applyAlignment="1" applyProtection="1">
      <alignment horizontal="right"/>
      <protection/>
    </xf>
    <xf numFmtId="9" fontId="3" fillId="0" borderId="28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Continuous"/>
      <protection/>
    </xf>
    <xf numFmtId="0" fontId="7" fillId="0" borderId="19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/>
      <protection/>
    </xf>
    <xf numFmtId="166" fontId="3" fillId="0" borderId="19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 quotePrefix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 locked="0"/>
    </xf>
    <xf numFmtId="169" fontId="3" fillId="0" borderId="11" xfId="0" applyNumberFormat="1" applyFont="1" applyBorder="1" applyAlignment="1" applyProtection="1">
      <alignment horizontal="left"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3" fillId="0" borderId="25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/>
      <protection/>
    </xf>
    <xf numFmtId="0" fontId="17" fillId="0" borderId="16" xfId="0" applyFont="1" applyFill="1" applyBorder="1" applyAlignment="1" applyProtection="1" quotePrefix="1">
      <alignment vertical="center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167" fontId="7" fillId="0" borderId="13" xfId="0" applyNumberFormat="1" applyFont="1" applyBorder="1" applyAlignment="1" applyProtection="1">
      <alignment horizontal="left"/>
      <protection/>
    </xf>
    <xf numFmtId="167" fontId="3" fillId="0" borderId="13" xfId="0" applyNumberFormat="1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/>
      <protection/>
    </xf>
    <xf numFmtId="0" fontId="6" fillId="0" borderId="16" xfId="0" applyFont="1" applyFill="1" applyBorder="1" applyAlignment="1" applyProtection="1" quotePrefix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HC76"/>
  <sheetViews>
    <sheetView showGridLines="0" tabSelected="1" zoomScalePageLayoutView="0" workbookViewId="0" topLeftCell="A1">
      <selection activeCell="C22" sqref="C22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2" width="6.28125" style="3" customWidth="1"/>
    <col min="13" max="139" width="11.421875" style="3" customWidth="1"/>
    <col min="140" max="140" width="11.7109375" style="4" customWidth="1"/>
    <col min="141" max="210" width="11.421875" style="3" customWidth="1"/>
    <col min="211" max="211" width="11.421875" style="4" customWidth="1"/>
    <col min="212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6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F4" s="5"/>
    </row>
    <row r="5" spans="1:13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F5" s="5"/>
    </row>
    <row r="6" spans="1:136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F6" s="5"/>
    </row>
    <row r="7" spans="1:136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F7" s="5"/>
    </row>
    <row r="8" spans="1:12" ht="12.75">
      <c r="A8" s="6"/>
      <c r="B8" s="7"/>
      <c r="C8" s="7"/>
      <c r="D8" s="7"/>
      <c r="E8" s="8"/>
      <c r="F8" s="7" t="s">
        <v>109</v>
      </c>
      <c r="G8" s="114">
        <v>41345</v>
      </c>
      <c r="H8" s="7"/>
      <c r="I8" s="9"/>
      <c r="J8" s="9"/>
      <c r="K8" s="9"/>
      <c r="L8" s="72"/>
    </row>
    <row r="9" spans="1:12" ht="15" customHeight="1">
      <c r="A9" s="10" t="s">
        <v>38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129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12"/>
      <c r="G11" s="12"/>
      <c r="H11" s="12"/>
      <c r="I11" s="14"/>
      <c r="J11" s="14"/>
      <c r="K11" s="14"/>
      <c r="L11" s="73"/>
    </row>
    <row r="12" spans="1:12" ht="12.75" customHeight="1">
      <c r="A12" s="20"/>
      <c r="B12" s="12"/>
      <c r="C12" s="12"/>
      <c r="D12" s="12"/>
      <c r="E12" s="13"/>
      <c r="F12" s="12"/>
      <c r="G12" s="12"/>
      <c r="H12" s="12"/>
      <c r="I12" s="14"/>
      <c r="J12" s="14"/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130</v>
      </c>
      <c r="H13" s="12"/>
      <c r="I13" s="14"/>
      <c r="J13" s="14"/>
      <c r="K13" s="14"/>
      <c r="L13" s="73"/>
    </row>
    <row r="14" spans="1:136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131</v>
      </c>
      <c r="H14" s="12"/>
      <c r="I14" s="14"/>
      <c r="J14" s="14"/>
      <c r="K14" s="14"/>
      <c r="L14" s="73"/>
      <c r="EF14" s="5"/>
    </row>
    <row r="15" spans="1:136" ht="12.75" customHeight="1">
      <c r="A15" s="20"/>
      <c r="B15" s="12"/>
      <c r="C15" s="12"/>
      <c r="D15" s="12"/>
      <c r="E15" s="13"/>
      <c r="F15" s="12" t="s">
        <v>132</v>
      </c>
      <c r="G15" s="12" t="s">
        <v>133</v>
      </c>
      <c r="H15" s="12"/>
      <c r="I15" s="14"/>
      <c r="J15" s="14"/>
      <c r="K15" s="14"/>
      <c r="L15" s="73"/>
      <c r="EF15" s="5"/>
    </row>
    <row r="16" spans="1:12" ht="12.75" customHeight="1">
      <c r="A16" s="20"/>
      <c r="B16" s="12"/>
      <c r="C16" s="12"/>
      <c r="D16" s="12"/>
      <c r="E16" s="13"/>
      <c r="F16" s="12" t="s">
        <v>112</v>
      </c>
      <c r="G16" s="12" t="s">
        <v>134</v>
      </c>
      <c r="H16" s="12"/>
      <c r="I16" s="14"/>
      <c r="J16" s="14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/>
      <c r="G17" s="92"/>
      <c r="H17" s="16"/>
      <c r="I17" s="19"/>
      <c r="J17" s="19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230</v>
      </c>
      <c r="D20" s="29" t="s">
        <v>12</v>
      </c>
      <c r="E20" s="29">
        <v>50</v>
      </c>
      <c r="F20" s="108">
        <v>4</v>
      </c>
      <c r="G20" s="29">
        <v>1440</v>
      </c>
      <c r="H20" s="108">
        <v>14.2</v>
      </c>
      <c r="I20" s="29">
        <v>0.81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400</v>
      </c>
      <c r="D21" s="29" t="s">
        <v>11</v>
      </c>
      <c r="E21" s="29">
        <v>50</v>
      </c>
      <c r="F21" s="108">
        <v>4</v>
      </c>
      <c r="G21" s="29">
        <v>1440</v>
      </c>
      <c r="H21" s="108">
        <v>8.2</v>
      </c>
      <c r="I21" s="29">
        <v>0.81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/>
      <c r="D22" s="29"/>
      <c r="E22" s="29"/>
      <c r="F22" s="108"/>
      <c r="G22" s="29"/>
      <c r="H22" s="108"/>
      <c r="I22" s="108"/>
      <c r="J22" s="29"/>
      <c r="K22" s="85"/>
      <c r="L22" s="140"/>
    </row>
    <row r="23" spans="1:12" ht="12" customHeight="1">
      <c r="A23" s="141"/>
      <c r="B23" s="26"/>
      <c r="C23" s="43"/>
      <c r="D23" s="29"/>
      <c r="E23" s="29"/>
      <c r="F23" s="95"/>
      <c r="G23" s="29"/>
      <c r="H23" s="108"/>
      <c r="I23" s="29"/>
      <c r="J23" s="29"/>
      <c r="K23" s="85"/>
      <c r="L23" s="140"/>
    </row>
    <row r="24" spans="1:12" ht="13.5" customHeight="1">
      <c r="A24" s="142" t="s">
        <v>83</v>
      </c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25"/>
      <c r="B25" s="26"/>
      <c r="C25" s="43" t="s">
        <v>58</v>
      </c>
      <c r="D25" s="28" t="s">
        <v>128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/>
      <c r="D26" s="28"/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61"/>
      <c r="H28" s="99">
        <v>27.4</v>
      </c>
      <c r="I28" s="35" t="s">
        <v>30</v>
      </c>
      <c r="J28" s="26" t="s">
        <v>69</v>
      </c>
      <c r="K28" s="29"/>
      <c r="L28" s="75"/>
    </row>
    <row r="29" spans="1:13" ht="12.75" customHeight="1">
      <c r="A29" s="25" t="s">
        <v>15</v>
      </c>
      <c r="B29" s="81"/>
      <c r="C29" s="30" t="s">
        <v>63</v>
      </c>
      <c r="D29" s="78">
        <v>22.9</v>
      </c>
      <c r="E29" s="27" t="s">
        <v>30</v>
      </c>
      <c r="F29" s="28" t="s">
        <v>56</v>
      </c>
      <c r="G29" s="30">
        <v>1000</v>
      </c>
      <c r="H29" s="28" t="s">
        <v>57</v>
      </c>
      <c r="I29" s="136"/>
      <c r="J29" s="28" t="s">
        <v>66</v>
      </c>
      <c r="K29" s="31">
        <v>1.5</v>
      </c>
      <c r="L29" s="75" t="s">
        <v>37</v>
      </c>
      <c r="M29" s="79"/>
    </row>
    <row r="30" spans="1:13" ht="12.75" customHeight="1">
      <c r="A30" s="65" t="s">
        <v>86</v>
      </c>
      <c r="B30" s="89"/>
      <c r="C30" s="32">
        <v>2.13</v>
      </c>
      <c r="D30" s="36" t="s">
        <v>16</v>
      </c>
      <c r="E30" s="33"/>
      <c r="F30" s="97"/>
      <c r="G30" s="84"/>
      <c r="H30" s="26"/>
      <c r="I30" s="35"/>
      <c r="J30" s="28" t="s">
        <v>67</v>
      </c>
      <c r="K30" s="31">
        <v>1.6</v>
      </c>
      <c r="L30" s="75" t="s">
        <v>68</v>
      </c>
      <c r="M30" s="79"/>
    </row>
    <row r="31" spans="1:13" ht="12.75" customHeight="1">
      <c r="A31" s="65" t="s">
        <v>87</v>
      </c>
      <c r="B31" s="89"/>
      <c r="C31" s="32">
        <v>2.133</v>
      </c>
      <c r="D31" s="36" t="s">
        <v>16</v>
      </c>
      <c r="E31" s="35"/>
      <c r="F31" s="97"/>
      <c r="G31" s="84"/>
      <c r="H31" s="26"/>
      <c r="I31" s="35"/>
      <c r="J31" s="28" t="s">
        <v>70</v>
      </c>
      <c r="K31" s="31">
        <v>1.2</v>
      </c>
      <c r="L31" s="75" t="s">
        <v>37</v>
      </c>
      <c r="M31" s="79"/>
    </row>
    <row r="32" spans="1:136" ht="12.75" customHeight="1">
      <c r="A32" s="65" t="s">
        <v>88</v>
      </c>
      <c r="B32" s="89"/>
      <c r="C32" s="32">
        <v>2.132</v>
      </c>
      <c r="D32" s="36" t="s">
        <v>16</v>
      </c>
      <c r="E32" s="35"/>
      <c r="F32" s="102"/>
      <c r="G32" s="84"/>
      <c r="H32" s="123"/>
      <c r="I32" s="35"/>
      <c r="J32" s="46"/>
      <c r="K32" s="48"/>
      <c r="L32" s="103"/>
      <c r="EF32" s="5"/>
    </row>
    <row r="33" spans="1:136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F33" s="5"/>
    </row>
    <row r="34" spans="1:136" ht="12.75" customHeight="1">
      <c r="A34" s="25"/>
      <c r="B34" s="84"/>
      <c r="C34" s="81"/>
      <c r="D34" s="98"/>
      <c r="E34" s="35"/>
      <c r="F34" s="106"/>
      <c r="G34" s="84"/>
      <c r="H34" s="89"/>
      <c r="I34" s="29"/>
      <c r="J34" s="29"/>
      <c r="K34" s="29"/>
      <c r="L34" s="75"/>
      <c r="EF34" s="5"/>
    </row>
    <row r="35" spans="1:136" ht="12.75" customHeight="1">
      <c r="A35" s="25"/>
      <c r="B35" s="84"/>
      <c r="C35" s="81"/>
      <c r="D35" s="98"/>
      <c r="E35" s="35"/>
      <c r="F35" s="97"/>
      <c r="G35" s="84"/>
      <c r="H35" s="89"/>
      <c r="I35" s="29"/>
      <c r="J35" s="29"/>
      <c r="K35" s="29"/>
      <c r="L35" s="75"/>
      <c r="EF35" s="5"/>
    </row>
    <row r="36" spans="1:136" ht="12.75" customHeight="1">
      <c r="A36" s="25"/>
      <c r="B36" s="84"/>
      <c r="C36" s="81"/>
      <c r="D36" s="98"/>
      <c r="E36" s="35"/>
      <c r="F36" s="97"/>
      <c r="G36" s="84"/>
      <c r="H36" s="89"/>
      <c r="I36" s="29"/>
      <c r="J36" s="29"/>
      <c r="K36" s="29"/>
      <c r="L36" s="75"/>
      <c r="EF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6" ht="12.75" customHeight="1">
      <c r="A40" s="25" t="s">
        <v>61</v>
      </c>
      <c r="B40" s="43"/>
      <c r="C40" s="43">
        <v>400</v>
      </c>
      <c r="D40" s="35" t="s">
        <v>11</v>
      </c>
      <c r="E40" s="29">
        <v>50</v>
      </c>
      <c r="F40" s="51">
        <v>3.6</v>
      </c>
      <c r="G40" s="52">
        <v>0.22</v>
      </c>
      <c r="H40" s="43"/>
      <c r="I40" s="43">
        <v>1500</v>
      </c>
      <c r="J40" s="52">
        <v>0.09</v>
      </c>
      <c r="K40" s="43"/>
      <c r="L40" s="75"/>
      <c r="EF40" s="5"/>
    </row>
    <row r="41" spans="1:136" ht="12.75" customHeight="1">
      <c r="A41" s="25" t="s">
        <v>62</v>
      </c>
      <c r="B41" s="43"/>
      <c r="C41" s="43">
        <v>83.5</v>
      </c>
      <c r="D41" s="35" t="s">
        <v>11</v>
      </c>
      <c r="E41" s="29">
        <v>50</v>
      </c>
      <c r="F41" s="51">
        <v>8.4</v>
      </c>
      <c r="G41" s="52">
        <v>0.64</v>
      </c>
      <c r="H41" s="43"/>
      <c r="I41" s="43">
        <v>0</v>
      </c>
      <c r="J41" s="52">
        <v>0.53</v>
      </c>
      <c r="K41" s="43"/>
      <c r="L41" s="75"/>
      <c r="EF41" s="5"/>
    </row>
    <row r="42" spans="1:136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F42" s="5"/>
    </row>
    <row r="43" spans="1:136" ht="12.75" customHeight="1">
      <c r="A43" s="25" t="s">
        <v>77</v>
      </c>
      <c r="B43" s="51">
        <v>26.6</v>
      </c>
      <c r="C43" s="43">
        <v>400</v>
      </c>
      <c r="D43" s="35" t="s">
        <v>11</v>
      </c>
      <c r="E43" s="29">
        <v>50</v>
      </c>
      <c r="F43" s="51">
        <v>7.9</v>
      </c>
      <c r="G43" s="52">
        <v>4.68</v>
      </c>
      <c r="H43" s="52">
        <v>4</v>
      </c>
      <c r="I43" s="53">
        <v>1435</v>
      </c>
      <c r="J43" s="52">
        <v>0.85</v>
      </c>
      <c r="K43" s="52">
        <v>85.5</v>
      </c>
      <c r="L43" s="119"/>
      <c r="EF43" s="5"/>
    </row>
    <row r="44" spans="1:136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F44" s="5"/>
    </row>
    <row r="45" spans="1:136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F45" s="5"/>
    </row>
    <row r="46" spans="1:136" ht="12.75" customHeight="1">
      <c r="A46" s="70" t="s">
        <v>78</v>
      </c>
      <c r="B46" s="51">
        <v>19.8</v>
      </c>
      <c r="C46" s="43">
        <v>400</v>
      </c>
      <c r="D46" s="35" t="s">
        <v>11</v>
      </c>
      <c r="E46" s="29">
        <v>50</v>
      </c>
      <c r="F46" s="51">
        <v>6.2</v>
      </c>
      <c r="G46" s="52">
        <v>3.47</v>
      </c>
      <c r="H46" s="52">
        <v>3</v>
      </c>
      <c r="I46" s="53">
        <v>1452</v>
      </c>
      <c r="J46" s="52">
        <v>0.8</v>
      </c>
      <c r="K46" s="52">
        <v>86.5</v>
      </c>
      <c r="L46" s="119"/>
      <c r="EF46" s="5"/>
    </row>
    <row r="47" spans="1:136" ht="12.75" customHeight="1">
      <c r="A47" s="70" t="s">
        <v>79</v>
      </c>
      <c r="B47" s="51">
        <v>13</v>
      </c>
      <c r="C47" s="43">
        <v>400</v>
      </c>
      <c r="D47" s="35" t="s">
        <v>11</v>
      </c>
      <c r="E47" s="29">
        <v>50</v>
      </c>
      <c r="F47" s="51">
        <v>4.7</v>
      </c>
      <c r="G47" s="52">
        <v>2.32</v>
      </c>
      <c r="H47" s="52">
        <v>2</v>
      </c>
      <c r="I47" s="53">
        <v>1468</v>
      </c>
      <c r="J47" s="52">
        <v>0.71</v>
      </c>
      <c r="K47" s="52">
        <v>86.1</v>
      </c>
      <c r="L47" s="119"/>
      <c r="EF47" s="5"/>
    </row>
    <row r="48" spans="1:136" ht="12.75" customHeight="1" thickBot="1">
      <c r="A48" s="71" t="s">
        <v>80</v>
      </c>
      <c r="B48" s="90">
        <v>6.4</v>
      </c>
      <c r="C48" s="55">
        <v>400</v>
      </c>
      <c r="D48" s="41" t="s">
        <v>11</v>
      </c>
      <c r="E48" s="42">
        <v>50</v>
      </c>
      <c r="F48" s="56">
        <v>3.4000000000000004</v>
      </c>
      <c r="G48" s="57">
        <v>1.23</v>
      </c>
      <c r="H48" s="57">
        <v>1</v>
      </c>
      <c r="I48" s="58">
        <v>1483</v>
      </c>
      <c r="J48" s="59">
        <v>0.51</v>
      </c>
      <c r="K48" s="57">
        <v>81.3</v>
      </c>
      <c r="L48" s="120"/>
      <c r="EF48" s="5"/>
    </row>
    <row r="49" spans="1:136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F49" s="5"/>
    </row>
    <row r="50" spans="1:13" ht="12.75">
      <c r="A50" s="54"/>
      <c r="B50" s="28"/>
      <c r="C50" s="30" t="s">
        <v>97</v>
      </c>
      <c r="D50" s="30"/>
      <c r="E50" s="30"/>
      <c r="F50" s="95">
        <v>49.2</v>
      </c>
      <c r="G50" s="29">
        <v>3</v>
      </c>
      <c r="H50" s="62"/>
      <c r="I50" s="63" t="s">
        <v>31</v>
      </c>
      <c r="J50" s="33"/>
      <c r="K50" s="33"/>
      <c r="L50" s="44"/>
      <c r="M50" s="79"/>
    </row>
    <row r="51" spans="1:13" ht="12.75">
      <c r="A51" s="54"/>
      <c r="B51" s="29"/>
      <c r="C51" s="30" t="s">
        <v>98</v>
      </c>
      <c r="D51" s="30"/>
      <c r="E51" s="30"/>
      <c r="F51" s="95">
        <v>24</v>
      </c>
      <c r="G51" s="29">
        <v>3</v>
      </c>
      <c r="H51" s="62"/>
      <c r="I51" s="63" t="s">
        <v>32</v>
      </c>
      <c r="J51" s="33"/>
      <c r="K51" s="33"/>
      <c r="L51" s="44"/>
      <c r="M51" s="79"/>
    </row>
    <row r="52" spans="1:13" ht="12.75">
      <c r="A52" s="54"/>
      <c r="B52" s="29"/>
      <c r="C52" s="30" t="s">
        <v>99</v>
      </c>
      <c r="D52" s="30"/>
      <c r="E52" s="30"/>
      <c r="F52" s="95">
        <v>35.6</v>
      </c>
      <c r="G52" s="29">
        <v>3</v>
      </c>
      <c r="H52" s="62"/>
      <c r="I52" s="63" t="s">
        <v>33</v>
      </c>
      <c r="J52" s="33"/>
      <c r="K52" s="33"/>
      <c r="L52" s="44"/>
      <c r="M52" s="79"/>
    </row>
    <row r="53" spans="1:13" ht="12.75">
      <c r="A53" s="54"/>
      <c r="B53" s="29"/>
      <c r="C53" s="84"/>
      <c r="D53" s="84"/>
      <c r="E53" s="84"/>
      <c r="F53" s="85"/>
      <c r="G53" s="85"/>
      <c r="H53" s="62"/>
      <c r="I53" s="63"/>
      <c r="J53" s="33"/>
      <c r="K53" s="33"/>
      <c r="L53" s="44"/>
      <c r="M53" s="79"/>
    </row>
    <row r="54" spans="1:136" ht="12.75">
      <c r="A54" s="54"/>
      <c r="B54" s="29"/>
      <c r="C54" s="133" t="s">
        <v>100</v>
      </c>
      <c r="D54" s="133"/>
      <c r="E54" s="133">
        <v>25</v>
      </c>
      <c r="F54" s="29"/>
      <c r="G54" s="29">
        <v>3</v>
      </c>
      <c r="H54" s="62"/>
      <c r="I54" s="63"/>
      <c r="J54" s="29"/>
      <c r="K54" s="29"/>
      <c r="L54" s="75"/>
      <c r="EF54" s="5"/>
    </row>
    <row r="55" spans="1:136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F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2.75">
      <c r="A57" s="80"/>
      <c r="B57" s="81"/>
      <c r="C57" s="82"/>
      <c r="D57" s="81"/>
      <c r="E57" s="83"/>
      <c r="F57" s="81"/>
      <c r="G57" s="81"/>
      <c r="H57" s="84"/>
      <c r="I57" s="85"/>
      <c r="J57" s="84"/>
      <c r="K57" s="29"/>
      <c r="L57" s="75"/>
    </row>
    <row r="58" spans="1:12" ht="12.75">
      <c r="A58" s="80"/>
      <c r="B58" s="81"/>
      <c r="C58" s="81"/>
      <c r="D58" s="81"/>
      <c r="E58" s="85"/>
      <c r="F58" s="81"/>
      <c r="G58" s="81"/>
      <c r="H58" s="84"/>
      <c r="I58" s="85"/>
      <c r="J58" s="84"/>
      <c r="K58" s="29"/>
      <c r="L58" s="75"/>
    </row>
    <row r="59" spans="1:12" ht="11.25" customHeight="1">
      <c r="A59" s="86"/>
      <c r="B59" s="81"/>
      <c r="C59" s="81"/>
      <c r="D59" s="81"/>
      <c r="E59" s="81"/>
      <c r="F59" s="81"/>
      <c r="G59" s="81"/>
      <c r="H59" s="81"/>
      <c r="I59" s="85"/>
      <c r="J59" s="84"/>
      <c r="K59" s="29"/>
      <c r="L59" s="75"/>
    </row>
    <row r="60" spans="1:136" ht="11.25" customHeight="1">
      <c r="A60" s="87"/>
      <c r="B60" s="81"/>
      <c r="C60" s="81"/>
      <c r="D60" s="81"/>
      <c r="E60" s="81"/>
      <c r="F60" s="81"/>
      <c r="G60" s="81"/>
      <c r="H60" s="81"/>
      <c r="I60" s="85"/>
      <c r="J60" s="84"/>
      <c r="K60" s="29"/>
      <c r="L60" s="75"/>
      <c r="EF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/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6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F63" s="5"/>
    </row>
    <row r="64" spans="1:136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F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6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F67" s="5"/>
    </row>
    <row r="68" spans="1:136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F68" s="5"/>
    </row>
    <row r="69" spans="1:136" ht="11.25" customHeight="1">
      <c r="A69" s="25" t="s">
        <v>35</v>
      </c>
      <c r="B69" s="33"/>
      <c r="C69" s="26" t="s">
        <v>36</v>
      </c>
      <c r="D69" s="66"/>
      <c r="E69" s="61"/>
      <c r="F69" s="67">
        <v>39975</v>
      </c>
      <c r="G69" s="99"/>
      <c r="H69" s="99"/>
      <c r="I69" s="99"/>
      <c r="J69" s="99"/>
      <c r="K69" s="29"/>
      <c r="L69" s="75"/>
      <c r="EF69" s="5"/>
    </row>
    <row r="70" spans="1:211" s="22" customFormat="1" ht="12.75">
      <c r="A70" s="25"/>
      <c r="B70" s="26"/>
      <c r="C70" s="26"/>
      <c r="D70" s="26"/>
      <c r="E70" s="26"/>
      <c r="F70" s="26"/>
      <c r="G70" s="29"/>
      <c r="H70" s="143" t="s">
        <v>39</v>
      </c>
      <c r="I70" s="144" t="s">
        <v>125</v>
      </c>
      <c r="J70" s="29"/>
      <c r="K70" s="29"/>
      <c r="L70" s="75"/>
      <c r="EJ70" s="23"/>
      <c r="HC70" s="23"/>
    </row>
    <row r="71" spans="1:136" s="23" customFormat="1" ht="11.25" customHeight="1" thickBot="1">
      <c r="A71" s="145" t="s">
        <v>127</v>
      </c>
      <c r="B71" s="40"/>
      <c r="C71" s="40"/>
      <c r="D71" s="40"/>
      <c r="E71" s="40"/>
      <c r="F71" s="40"/>
      <c r="G71" s="42"/>
      <c r="H71" s="146" t="s">
        <v>40</v>
      </c>
      <c r="I71" s="147" t="s">
        <v>126</v>
      </c>
      <c r="J71" s="42"/>
      <c r="K71" s="42"/>
      <c r="L71" s="76"/>
      <c r="EF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68"/>
    </row>
    <row r="73" spans="1:136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F73" s="5"/>
    </row>
    <row r="74" spans="1:136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F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B7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7109375" style="3" customWidth="1"/>
    <col min="2" max="2" width="10.421875" style="3" customWidth="1"/>
    <col min="3" max="3" width="8.57421875" style="3" customWidth="1"/>
    <col min="4" max="4" width="4.57421875" style="3" customWidth="1"/>
    <col min="5" max="5" width="4.00390625" style="3" customWidth="1"/>
    <col min="6" max="6" width="13.57421875" style="3" customWidth="1"/>
    <col min="7" max="7" width="9.8515625" style="3" customWidth="1"/>
    <col min="8" max="8" width="6.8515625" style="3" customWidth="1"/>
    <col min="9" max="9" width="6.7109375" style="3" customWidth="1"/>
    <col min="10" max="11" width="6.28125" style="3" customWidth="1"/>
    <col min="12" max="12" width="6.421875" style="3" customWidth="1"/>
    <col min="13" max="138" width="11.421875" style="3" customWidth="1"/>
    <col min="139" max="139" width="11.7109375" style="4" customWidth="1"/>
    <col min="140" max="209" width="11.421875" style="3" customWidth="1"/>
    <col min="210" max="210" width="11.421875" style="4" customWidth="1"/>
    <col min="211" max="16384" width="11.421875" style="3" customWidth="1"/>
  </cols>
  <sheetData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35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EE4" s="5"/>
    </row>
    <row r="5" spans="1:135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EE5" s="5"/>
    </row>
    <row r="6" spans="1:135" ht="12.7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EE6" s="5"/>
    </row>
    <row r="7" spans="1:135" ht="13.5" thickBot="1">
      <c r="A7" s="1"/>
      <c r="B7" s="1"/>
      <c r="C7" s="1"/>
      <c r="D7" s="1"/>
      <c r="E7" s="1"/>
      <c r="F7" s="1"/>
      <c r="G7" s="1"/>
      <c r="H7" s="1"/>
      <c r="I7" s="2"/>
      <c r="J7" s="2"/>
      <c r="K7" s="2"/>
      <c r="EE7" s="5"/>
    </row>
    <row r="8" spans="1:12" ht="12.75">
      <c r="A8" s="6"/>
      <c r="B8" s="7"/>
      <c r="C8" s="7"/>
      <c r="D8" s="7"/>
      <c r="E8" s="8"/>
      <c r="F8" s="7" t="s">
        <v>109</v>
      </c>
      <c r="G8" s="115">
        <v>40807</v>
      </c>
      <c r="H8" s="7"/>
      <c r="I8" s="9"/>
      <c r="J8" s="9"/>
      <c r="K8" s="9"/>
      <c r="L8" s="72"/>
    </row>
    <row r="9" spans="1:12" ht="15" customHeight="1">
      <c r="A9" s="10" t="s">
        <v>124</v>
      </c>
      <c r="B9" s="11"/>
      <c r="C9" s="11"/>
      <c r="D9" s="12"/>
      <c r="E9" s="13"/>
      <c r="F9" s="12"/>
      <c r="G9" s="12"/>
      <c r="H9" s="12"/>
      <c r="I9" s="14"/>
      <c r="J9" s="14"/>
      <c r="K9" s="14"/>
      <c r="L9" s="73"/>
    </row>
    <row r="10" spans="1:12" ht="13.5" thickBot="1">
      <c r="A10" s="15"/>
      <c r="B10" s="16"/>
      <c r="C10" s="16"/>
      <c r="D10" s="16"/>
      <c r="E10" s="17"/>
      <c r="F10" s="16" t="s">
        <v>110</v>
      </c>
      <c r="G10" s="18" t="s">
        <v>47</v>
      </c>
      <c r="H10" s="16"/>
      <c r="I10" s="19"/>
      <c r="J10" s="19"/>
      <c r="K10" s="19"/>
      <c r="L10" s="74"/>
    </row>
    <row r="11" spans="1:12" ht="12.75" customHeight="1">
      <c r="A11" s="20" t="s">
        <v>0</v>
      </c>
      <c r="B11" s="12"/>
      <c r="C11" s="12"/>
      <c r="D11" s="12"/>
      <c r="E11" s="13"/>
      <c r="F11" s="91" t="s">
        <v>114</v>
      </c>
      <c r="G11" s="91" t="s">
        <v>81</v>
      </c>
      <c r="H11" s="12"/>
      <c r="I11" s="14"/>
      <c r="J11" s="116" t="s">
        <v>115</v>
      </c>
      <c r="K11" s="14"/>
      <c r="L11" s="73"/>
    </row>
    <row r="12" spans="1:12" ht="12.75" customHeight="1">
      <c r="A12" s="20"/>
      <c r="B12" s="12"/>
      <c r="C12" s="12"/>
      <c r="D12" s="12"/>
      <c r="E12" s="13"/>
      <c r="F12" s="91" t="s">
        <v>116</v>
      </c>
      <c r="G12" s="91" t="s">
        <v>46</v>
      </c>
      <c r="H12" s="12"/>
      <c r="I12" s="14"/>
      <c r="J12" s="117" t="s">
        <v>117</v>
      </c>
      <c r="K12" s="14"/>
      <c r="L12" s="73"/>
    </row>
    <row r="13" spans="1:12" ht="12.75" customHeight="1">
      <c r="A13" s="20"/>
      <c r="B13" s="12"/>
      <c r="C13" s="12"/>
      <c r="D13" s="12"/>
      <c r="E13" s="13"/>
      <c r="F13" s="12" t="s">
        <v>1</v>
      </c>
      <c r="G13" s="12" t="s">
        <v>111</v>
      </c>
      <c r="H13" s="12"/>
      <c r="I13" s="14"/>
      <c r="J13" s="117" t="s">
        <v>118</v>
      </c>
      <c r="K13" s="14"/>
      <c r="L13" s="73"/>
    </row>
    <row r="14" spans="1:135" ht="12.75" customHeight="1">
      <c r="A14" s="20" t="s">
        <v>2</v>
      </c>
      <c r="B14" s="12"/>
      <c r="C14" s="12"/>
      <c r="D14" s="12"/>
      <c r="E14" s="13"/>
      <c r="F14" s="12" t="s">
        <v>51</v>
      </c>
      <c r="G14" s="12" t="s">
        <v>45</v>
      </c>
      <c r="H14" s="12"/>
      <c r="I14" s="14"/>
      <c r="J14" s="117" t="s">
        <v>119</v>
      </c>
      <c r="K14" s="14"/>
      <c r="L14" s="73"/>
      <c r="EE14" s="5"/>
    </row>
    <row r="15" spans="1:135" ht="12.75" customHeight="1">
      <c r="A15" s="20"/>
      <c r="B15" s="12"/>
      <c r="C15" s="12"/>
      <c r="D15" s="12"/>
      <c r="E15" s="13"/>
      <c r="F15" s="91" t="s">
        <v>48</v>
      </c>
      <c r="G15" s="91" t="s">
        <v>49</v>
      </c>
      <c r="H15" s="12"/>
      <c r="I15" s="14"/>
      <c r="J15" s="21"/>
      <c r="K15" s="14"/>
      <c r="L15" s="73"/>
      <c r="EE15" s="5"/>
    </row>
    <row r="16" spans="1:12" ht="12.75" customHeight="1">
      <c r="A16" s="20"/>
      <c r="B16" s="12"/>
      <c r="C16" s="12"/>
      <c r="D16" s="12"/>
      <c r="E16" s="13"/>
      <c r="F16" s="91" t="s">
        <v>112</v>
      </c>
      <c r="G16" s="91" t="s">
        <v>50</v>
      </c>
      <c r="H16" s="12"/>
      <c r="I16" s="14"/>
      <c r="J16" s="21"/>
      <c r="K16" s="14"/>
      <c r="L16" s="73"/>
    </row>
    <row r="17" spans="1:12" ht="12.75" customHeight="1" thickBot="1">
      <c r="A17" s="15" t="s">
        <v>3</v>
      </c>
      <c r="B17" s="16"/>
      <c r="C17" s="16"/>
      <c r="D17" s="16"/>
      <c r="E17" s="17"/>
      <c r="F17" s="92" t="s">
        <v>120</v>
      </c>
      <c r="G17" s="92" t="s">
        <v>121</v>
      </c>
      <c r="H17" s="16"/>
      <c r="I17" s="19"/>
      <c r="J17" s="113"/>
      <c r="K17" s="19"/>
      <c r="L17" s="74"/>
    </row>
    <row r="18" spans="1:12" ht="12.75">
      <c r="A18" s="25" t="s">
        <v>54</v>
      </c>
      <c r="B18" s="26"/>
      <c r="C18" s="26"/>
      <c r="D18" s="26"/>
      <c r="E18" s="26"/>
      <c r="F18" s="26"/>
      <c r="G18" s="26"/>
      <c r="H18" s="26"/>
      <c r="I18" s="29"/>
      <c r="J18" s="29"/>
      <c r="K18" s="29"/>
      <c r="L18" s="75"/>
    </row>
    <row r="19" spans="1:12" ht="12.75">
      <c r="A19" s="25"/>
      <c r="B19" s="26"/>
      <c r="C19" s="46" t="s">
        <v>4</v>
      </c>
      <c r="D19" s="48"/>
      <c r="E19" s="48" t="s">
        <v>5</v>
      </c>
      <c r="F19" s="48" t="s">
        <v>6</v>
      </c>
      <c r="G19" s="48" t="s">
        <v>7</v>
      </c>
      <c r="H19" s="48" t="s">
        <v>8</v>
      </c>
      <c r="I19" s="48" t="s">
        <v>9</v>
      </c>
      <c r="J19" s="48" t="s">
        <v>52</v>
      </c>
      <c r="K19" s="137"/>
      <c r="L19" s="138"/>
    </row>
    <row r="20" spans="1:12" ht="12.75">
      <c r="A20" s="25" t="s">
        <v>55</v>
      </c>
      <c r="B20" s="26"/>
      <c r="C20" s="43">
        <v>400</v>
      </c>
      <c r="D20" s="29" t="s">
        <v>12</v>
      </c>
      <c r="E20" s="29">
        <v>50</v>
      </c>
      <c r="F20" s="95">
        <v>75</v>
      </c>
      <c r="G20" s="29">
        <v>1478</v>
      </c>
      <c r="H20" s="139">
        <v>135</v>
      </c>
      <c r="I20" s="29">
        <v>0.85</v>
      </c>
      <c r="J20" s="29" t="s">
        <v>53</v>
      </c>
      <c r="K20" s="85"/>
      <c r="L20" s="140"/>
    </row>
    <row r="21" spans="1:12" ht="12.75">
      <c r="A21" s="60" t="s">
        <v>10</v>
      </c>
      <c r="B21" s="26"/>
      <c r="C21" s="43">
        <v>690</v>
      </c>
      <c r="D21" s="29" t="s">
        <v>11</v>
      </c>
      <c r="E21" s="29">
        <v>50</v>
      </c>
      <c r="F21" s="95">
        <v>75</v>
      </c>
      <c r="G21" s="29">
        <v>1478</v>
      </c>
      <c r="H21" s="95">
        <v>78.2</v>
      </c>
      <c r="I21" s="29">
        <v>0.85</v>
      </c>
      <c r="J21" s="29" t="s">
        <v>53</v>
      </c>
      <c r="K21" s="85"/>
      <c r="L21" s="140"/>
    </row>
    <row r="22" spans="1:12" ht="12.75">
      <c r="A22" s="25" t="s">
        <v>13</v>
      </c>
      <c r="B22" s="28"/>
      <c r="C22" s="43">
        <v>415</v>
      </c>
      <c r="D22" s="29" t="s">
        <v>12</v>
      </c>
      <c r="E22" s="29">
        <v>50</v>
      </c>
      <c r="F22" s="95">
        <v>75</v>
      </c>
      <c r="G22" s="29">
        <v>1480</v>
      </c>
      <c r="H22" s="139">
        <v>133</v>
      </c>
      <c r="I22" s="108">
        <v>0.83</v>
      </c>
      <c r="J22" s="29" t="s">
        <v>53</v>
      </c>
      <c r="K22" s="85"/>
      <c r="L22" s="140"/>
    </row>
    <row r="23" spans="1:12" ht="12" customHeight="1">
      <c r="A23" s="141" t="s">
        <v>122</v>
      </c>
      <c r="B23" s="26"/>
      <c r="C23" s="43">
        <v>460</v>
      </c>
      <c r="D23" s="29" t="s">
        <v>12</v>
      </c>
      <c r="E23" s="29">
        <v>60</v>
      </c>
      <c r="F23" s="95">
        <v>75</v>
      </c>
      <c r="G23" s="29">
        <v>1782</v>
      </c>
      <c r="H23" s="139">
        <v>116</v>
      </c>
      <c r="I23" s="29">
        <v>0.85</v>
      </c>
      <c r="J23" s="29" t="s">
        <v>53</v>
      </c>
      <c r="K23" s="85"/>
      <c r="L23" s="140"/>
    </row>
    <row r="24" spans="1:12" ht="13.5" customHeight="1">
      <c r="A24" s="142"/>
      <c r="B24" s="26"/>
      <c r="C24" s="43"/>
      <c r="D24" s="29"/>
      <c r="E24" s="29"/>
      <c r="F24" s="95"/>
      <c r="G24" s="29"/>
      <c r="H24" s="139"/>
      <c r="I24" s="29"/>
      <c r="J24" s="29"/>
      <c r="K24" s="29"/>
      <c r="L24" s="75"/>
    </row>
    <row r="25" spans="1:12" ht="12.75">
      <c r="A25" s="142" t="s">
        <v>83</v>
      </c>
      <c r="B25" s="26"/>
      <c r="C25" s="43" t="s">
        <v>58</v>
      </c>
      <c r="D25" s="28" t="s">
        <v>64</v>
      </c>
      <c r="E25" s="107"/>
      <c r="F25" s="95"/>
      <c r="G25" s="29"/>
      <c r="H25" s="95"/>
      <c r="I25" s="108"/>
      <c r="J25" s="29"/>
      <c r="K25" s="29"/>
      <c r="L25" s="75"/>
    </row>
    <row r="26" spans="1:12" ht="12.75">
      <c r="A26" s="25"/>
      <c r="B26" s="26"/>
      <c r="C26" s="43" t="s">
        <v>59</v>
      </c>
      <c r="D26" s="28" t="s">
        <v>65</v>
      </c>
      <c r="E26" s="107"/>
      <c r="F26" s="95"/>
      <c r="G26" s="29"/>
      <c r="H26" s="95"/>
      <c r="I26" s="108"/>
      <c r="J26" s="29"/>
      <c r="K26" s="29"/>
      <c r="L26" s="75"/>
    </row>
    <row r="27" spans="1:12" ht="7.5" customHeight="1" thickBot="1">
      <c r="A27" s="39"/>
      <c r="B27" s="40"/>
      <c r="C27" s="109"/>
      <c r="D27" s="110"/>
      <c r="E27" s="111"/>
      <c r="F27" s="112"/>
      <c r="G27" s="42"/>
      <c r="H27" s="112"/>
      <c r="I27" s="42"/>
      <c r="J27" s="42"/>
      <c r="K27" s="42"/>
      <c r="L27" s="76"/>
    </row>
    <row r="28" spans="1:12" ht="12.75" customHeight="1">
      <c r="A28" s="25" t="s">
        <v>14</v>
      </c>
      <c r="B28" s="26"/>
      <c r="C28" s="26"/>
      <c r="D28" s="26"/>
      <c r="E28" s="27"/>
      <c r="F28" s="28" t="s">
        <v>123</v>
      </c>
      <c r="G28" s="135"/>
      <c r="H28" s="124">
        <v>22.5</v>
      </c>
      <c r="I28" s="125" t="s">
        <v>30</v>
      </c>
      <c r="J28" s="26" t="s">
        <v>69</v>
      </c>
      <c r="K28" s="29"/>
      <c r="L28" s="75"/>
    </row>
    <row r="29" spans="1:12" ht="12.75" customHeight="1">
      <c r="A29" s="25" t="s">
        <v>15</v>
      </c>
      <c r="B29" s="81"/>
      <c r="C29" s="30" t="s">
        <v>63</v>
      </c>
      <c r="D29" s="78">
        <v>22.7</v>
      </c>
      <c r="E29" s="27" t="s">
        <v>30</v>
      </c>
      <c r="F29" s="28" t="s">
        <v>56</v>
      </c>
      <c r="G29" s="133">
        <v>1000</v>
      </c>
      <c r="H29" s="122" t="s">
        <v>57</v>
      </c>
      <c r="I29" s="77"/>
      <c r="J29" s="28" t="s">
        <v>66</v>
      </c>
      <c r="K29" s="31">
        <v>1.5</v>
      </c>
      <c r="L29" s="75" t="s">
        <v>37</v>
      </c>
    </row>
    <row r="30" spans="1:12" ht="12.75" customHeight="1">
      <c r="A30" s="65" t="s">
        <v>86</v>
      </c>
      <c r="B30" s="89"/>
      <c r="C30" s="32">
        <v>0.04281</v>
      </c>
      <c r="D30" s="36" t="s">
        <v>16</v>
      </c>
      <c r="E30" s="33"/>
      <c r="F30" s="97" t="s">
        <v>103</v>
      </c>
      <c r="G30" s="84" t="s">
        <v>102</v>
      </c>
      <c r="H30" s="26"/>
      <c r="I30" s="35"/>
      <c r="J30" s="28" t="s">
        <v>67</v>
      </c>
      <c r="K30" s="31">
        <v>1.6</v>
      </c>
      <c r="L30" s="75" t="s">
        <v>68</v>
      </c>
    </row>
    <row r="31" spans="1:12" ht="12.75" customHeight="1">
      <c r="A31" s="65" t="s">
        <v>87</v>
      </c>
      <c r="B31" s="89"/>
      <c r="C31" s="32">
        <v>0.04243</v>
      </c>
      <c r="D31" s="36" t="s">
        <v>16</v>
      </c>
      <c r="E31" s="35"/>
      <c r="F31" s="97" t="s">
        <v>105</v>
      </c>
      <c r="G31" s="84" t="s">
        <v>102</v>
      </c>
      <c r="H31" s="26"/>
      <c r="I31" s="35"/>
      <c r="J31" s="28" t="s">
        <v>70</v>
      </c>
      <c r="K31" s="31">
        <v>1.2</v>
      </c>
      <c r="L31" s="75" t="s">
        <v>37</v>
      </c>
    </row>
    <row r="32" spans="1:135" ht="12.75" customHeight="1">
      <c r="A32" s="65" t="s">
        <v>88</v>
      </c>
      <c r="B32" s="89"/>
      <c r="C32" s="32">
        <v>0.04245</v>
      </c>
      <c r="D32" s="36" t="s">
        <v>16</v>
      </c>
      <c r="E32" s="35"/>
      <c r="F32" s="102" t="s">
        <v>106</v>
      </c>
      <c r="G32" s="84" t="s">
        <v>102</v>
      </c>
      <c r="H32" s="123"/>
      <c r="I32" s="35"/>
      <c r="J32" s="46"/>
      <c r="K32" s="48"/>
      <c r="L32" s="103"/>
      <c r="EE32" s="5"/>
    </row>
    <row r="33" spans="1:135" ht="12.75" customHeight="1">
      <c r="A33" s="25"/>
      <c r="B33" s="26"/>
      <c r="C33" s="26"/>
      <c r="D33" s="26"/>
      <c r="E33" s="35"/>
      <c r="F33" s="93" t="s">
        <v>104</v>
      </c>
      <c r="G33" s="38"/>
      <c r="H33" s="104">
        <v>2400</v>
      </c>
      <c r="I33" s="37" t="s">
        <v>57</v>
      </c>
      <c r="J33" s="30">
        <v>60</v>
      </c>
      <c r="K33" s="28" t="s">
        <v>107</v>
      </c>
      <c r="L33" s="105"/>
      <c r="EE33" s="5"/>
    </row>
    <row r="34" spans="1:135" ht="12.75" customHeight="1">
      <c r="A34" s="25"/>
      <c r="B34" s="84" t="s">
        <v>103</v>
      </c>
      <c r="C34" s="81">
        <v>2117</v>
      </c>
      <c r="D34" s="98" t="s">
        <v>16</v>
      </c>
      <c r="E34" s="35"/>
      <c r="F34" s="106"/>
      <c r="G34" s="84" t="s">
        <v>103</v>
      </c>
      <c r="H34" s="89" t="s">
        <v>102</v>
      </c>
      <c r="I34" s="29"/>
      <c r="J34" s="29"/>
      <c r="K34" s="29"/>
      <c r="L34" s="75"/>
      <c r="EE34" s="5"/>
    </row>
    <row r="35" spans="1:135" ht="12.75" customHeight="1">
      <c r="A35" s="25"/>
      <c r="B35" s="84" t="s">
        <v>105</v>
      </c>
      <c r="C35" s="81">
        <v>186</v>
      </c>
      <c r="D35" s="98" t="s">
        <v>16</v>
      </c>
      <c r="E35" s="35"/>
      <c r="F35" s="97"/>
      <c r="G35" s="84" t="s">
        <v>105</v>
      </c>
      <c r="H35" s="89" t="s">
        <v>102</v>
      </c>
      <c r="I35" s="29"/>
      <c r="J35" s="29"/>
      <c r="K35" s="29"/>
      <c r="L35" s="75"/>
      <c r="EE35" s="5"/>
    </row>
    <row r="36" spans="1:135" ht="12.75" customHeight="1">
      <c r="A36" s="25"/>
      <c r="B36" s="84" t="s">
        <v>106</v>
      </c>
      <c r="C36" s="81">
        <v>108.9</v>
      </c>
      <c r="D36" s="98" t="s">
        <v>16</v>
      </c>
      <c r="E36" s="35"/>
      <c r="F36" s="97"/>
      <c r="G36" s="84" t="s">
        <v>106</v>
      </c>
      <c r="H36" s="89" t="s">
        <v>102</v>
      </c>
      <c r="I36" s="29"/>
      <c r="J36" s="29"/>
      <c r="K36" s="29"/>
      <c r="L36" s="75"/>
      <c r="EE36" s="5"/>
    </row>
    <row r="37" spans="1:12" ht="4.5" customHeight="1" thickBot="1">
      <c r="A37" s="39"/>
      <c r="B37" s="40"/>
      <c r="C37" s="40"/>
      <c r="D37" s="40"/>
      <c r="E37" s="41"/>
      <c r="F37" s="40"/>
      <c r="G37" s="40"/>
      <c r="H37" s="40"/>
      <c r="I37" s="42"/>
      <c r="J37" s="42"/>
      <c r="K37" s="42"/>
      <c r="L37" s="76"/>
    </row>
    <row r="38" spans="1:12" ht="12.75">
      <c r="A38" s="25" t="s">
        <v>17</v>
      </c>
      <c r="B38" s="43" t="s">
        <v>67</v>
      </c>
      <c r="C38" s="43" t="s">
        <v>15</v>
      </c>
      <c r="D38" s="26"/>
      <c r="E38" s="26"/>
      <c r="F38" s="43" t="s">
        <v>18</v>
      </c>
      <c r="G38" s="26"/>
      <c r="H38" s="34" t="s">
        <v>19</v>
      </c>
      <c r="I38" s="29"/>
      <c r="J38" s="43"/>
      <c r="K38" s="43"/>
      <c r="L38" s="75"/>
    </row>
    <row r="39" spans="1:12" ht="12.75">
      <c r="A39" s="45"/>
      <c r="B39" s="46" t="s">
        <v>85</v>
      </c>
      <c r="C39" s="46" t="s">
        <v>20</v>
      </c>
      <c r="D39" s="47"/>
      <c r="E39" s="48" t="s">
        <v>21</v>
      </c>
      <c r="F39" s="46" t="s">
        <v>22</v>
      </c>
      <c r="G39" s="49" t="s">
        <v>23</v>
      </c>
      <c r="H39" s="49" t="s">
        <v>24</v>
      </c>
      <c r="I39" s="50" t="s">
        <v>25</v>
      </c>
      <c r="J39" s="46" t="s">
        <v>26</v>
      </c>
      <c r="K39" s="121" t="s">
        <v>27</v>
      </c>
      <c r="L39" s="118"/>
    </row>
    <row r="40" spans="1:135" ht="12.75" customHeight="1">
      <c r="A40" s="25" t="s">
        <v>61</v>
      </c>
      <c r="B40" s="43"/>
      <c r="C40" s="43">
        <v>400.6</v>
      </c>
      <c r="D40" s="35" t="s">
        <v>12</v>
      </c>
      <c r="E40" s="29">
        <v>50</v>
      </c>
      <c r="F40" s="51">
        <v>48</v>
      </c>
      <c r="G40" s="43">
        <v>1.45</v>
      </c>
      <c r="H40" s="43"/>
      <c r="I40" s="43">
        <v>1500</v>
      </c>
      <c r="J40" s="43">
        <v>0.04</v>
      </c>
      <c r="K40" s="43"/>
      <c r="L40" s="75"/>
      <c r="EE40" s="5"/>
    </row>
    <row r="41" spans="1:135" ht="12.75" customHeight="1">
      <c r="A41" s="25" t="s">
        <v>62</v>
      </c>
      <c r="B41" s="43"/>
      <c r="C41" s="43">
        <v>71.1</v>
      </c>
      <c r="D41" s="35" t="str">
        <f>D40</f>
        <v>D</v>
      </c>
      <c r="E41" s="29">
        <v>50</v>
      </c>
      <c r="F41" s="51">
        <v>119.7</v>
      </c>
      <c r="G41" s="52">
        <v>5.61</v>
      </c>
      <c r="H41" s="43"/>
      <c r="I41" s="43">
        <v>0</v>
      </c>
      <c r="J41" s="43">
        <v>0.38</v>
      </c>
      <c r="K41" s="43"/>
      <c r="L41" s="75"/>
      <c r="EE41" s="5"/>
    </row>
    <row r="42" spans="1:135" ht="12.75" customHeight="1">
      <c r="A42" s="25"/>
      <c r="B42" s="43"/>
      <c r="C42" s="43"/>
      <c r="D42" s="35"/>
      <c r="E42" s="29"/>
      <c r="F42" s="51"/>
      <c r="G42" s="52"/>
      <c r="H42" s="43"/>
      <c r="I42" s="43"/>
      <c r="J42" s="43"/>
      <c r="K42" s="43"/>
      <c r="L42" s="75"/>
      <c r="EE42" s="5"/>
    </row>
    <row r="43" spans="1:135" ht="12.75" customHeight="1">
      <c r="A43" s="25" t="s">
        <v>77</v>
      </c>
      <c r="B43" s="51">
        <f>(60*H43*1000)/(2*PI()*I43)</f>
        <v>484.8999620267631</v>
      </c>
      <c r="C43" s="43">
        <v>400</v>
      </c>
      <c r="D43" s="35" t="str">
        <f>D40</f>
        <v>D</v>
      </c>
      <c r="E43" s="29">
        <v>50</v>
      </c>
      <c r="F43" s="51">
        <v>135.5</v>
      </c>
      <c r="G43" s="52">
        <v>79.59</v>
      </c>
      <c r="H43" s="52">
        <v>75</v>
      </c>
      <c r="I43" s="53">
        <v>1477</v>
      </c>
      <c r="J43" s="52">
        <f>(H43*1000)/(SQRT(3)*C43*F43*(K43/100))</f>
        <v>0.8477466300460381</v>
      </c>
      <c r="K43" s="52">
        <v>94.24</v>
      </c>
      <c r="L43" s="119"/>
      <c r="EE43" s="5"/>
    </row>
    <row r="44" spans="1:135" ht="7.5" customHeight="1">
      <c r="A44" s="25"/>
      <c r="B44" s="43"/>
      <c r="C44" s="43"/>
      <c r="D44" s="35"/>
      <c r="E44" s="29"/>
      <c r="F44" s="51"/>
      <c r="G44" s="52"/>
      <c r="H44" s="52"/>
      <c r="I44" s="53"/>
      <c r="J44" s="52"/>
      <c r="K44" s="52"/>
      <c r="L44" s="119"/>
      <c r="EE44" s="5"/>
    </row>
    <row r="45" spans="1:135" ht="12.75" customHeight="1">
      <c r="A45" s="60" t="s">
        <v>60</v>
      </c>
      <c r="B45" s="43"/>
      <c r="C45" s="43"/>
      <c r="D45" s="35"/>
      <c r="E45" s="29"/>
      <c r="F45" s="51"/>
      <c r="G45" s="52"/>
      <c r="H45" s="52"/>
      <c r="I45" s="53"/>
      <c r="J45" s="52"/>
      <c r="K45" s="52"/>
      <c r="L45" s="119"/>
      <c r="EE45" s="5"/>
    </row>
    <row r="46" spans="1:135" ht="12.75" customHeight="1">
      <c r="A46" s="70" t="s">
        <v>78</v>
      </c>
      <c r="B46" s="51">
        <f>(60*H46*1000)/(2*PI()*I46)</f>
        <v>362.53865877886994</v>
      </c>
      <c r="C46" s="43">
        <f>C43</f>
        <v>400</v>
      </c>
      <c r="D46" s="35" t="str">
        <f>D43</f>
        <v>D</v>
      </c>
      <c r="E46" s="29">
        <f>E43</f>
        <v>50</v>
      </c>
      <c r="F46" s="51">
        <v>105.8</v>
      </c>
      <c r="G46" s="52">
        <v>59.51</v>
      </c>
      <c r="H46" s="52">
        <v>56.34</v>
      </c>
      <c r="I46" s="53">
        <v>1484</v>
      </c>
      <c r="J46" s="52">
        <f>(H46*1000)/(SQRT(3)*C46*F46*(K46/100))</f>
        <v>0.8118918449318305</v>
      </c>
      <c r="K46" s="52">
        <v>94.67</v>
      </c>
      <c r="L46" s="119"/>
      <c r="EE46" s="5"/>
    </row>
    <row r="47" spans="1:135" ht="12.75" customHeight="1">
      <c r="A47" s="70" t="s">
        <v>79</v>
      </c>
      <c r="B47" s="51">
        <f>(60*H47*1000)/(2*PI()*I47)</f>
        <v>242.38550125109322</v>
      </c>
      <c r="C47" s="43">
        <f>C43</f>
        <v>400</v>
      </c>
      <c r="D47" s="35" t="str">
        <f>D43</f>
        <v>D</v>
      </c>
      <c r="E47" s="29">
        <f>E43</f>
        <v>50</v>
      </c>
      <c r="F47" s="51">
        <v>79.9</v>
      </c>
      <c r="G47" s="52">
        <v>40.04</v>
      </c>
      <c r="H47" s="52">
        <v>37.82</v>
      </c>
      <c r="I47" s="53">
        <v>1490</v>
      </c>
      <c r="J47" s="52">
        <f>(H47*1000)/(SQRT(3)*C47*F47*(K47/100))</f>
        <v>0.7232795487250117</v>
      </c>
      <c r="K47" s="52">
        <v>94.46</v>
      </c>
      <c r="L47" s="119"/>
      <c r="EE47" s="5"/>
    </row>
    <row r="48" spans="1:135" ht="12.75" customHeight="1" thickBot="1">
      <c r="A48" s="71" t="s">
        <v>80</v>
      </c>
      <c r="B48" s="90">
        <f>(60*H48*1000)/(2*PI()*I48)</f>
        <v>122.19267135844647</v>
      </c>
      <c r="C48" s="55">
        <f>C43</f>
        <v>400</v>
      </c>
      <c r="D48" s="41" t="str">
        <f>D43</f>
        <v>D</v>
      </c>
      <c r="E48" s="42">
        <f>E43</f>
        <v>50</v>
      </c>
      <c r="F48" s="56">
        <v>58.6</v>
      </c>
      <c r="G48" s="57">
        <v>20.79</v>
      </c>
      <c r="H48" s="57">
        <v>19.13</v>
      </c>
      <c r="I48" s="58">
        <v>1495</v>
      </c>
      <c r="J48" s="59">
        <f>(H48*1000)/(SQRT(3)*C48*F48*(K48/100))</f>
        <v>0.5118856353850176</v>
      </c>
      <c r="K48" s="57">
        <v>92.05</v>
      </c>
      <c r="L48" s="120"/>
      <c r="EE48" s="5"/>
    </row>
    <row r="49" spans="1:135" ht="14.25">
      <c r="A49" s="60" t="s">
        <v>95</v>
      </c>
      <c r="B49" s="29"/>
      <c r="C49" s="29"/>
      <c r="D49" s="94"/>
      <c r="E49" s="94" t="s">
        <v>96</v>
      </c>
      <c r="F49" s="48" t="s">
        <v>82</v>
      </c>
      <c r="G49" s="48" t="s">
        <v>29</v>
      </c>
      <c r="H49" s="62"/>
      <c r="I49" s="63" t="s">
        <v>28</v>
      </c>
      <c r="J49" s="33"/>
      <c r="K49" s="33"/>
      <c r="L49" s="44"/>
      <c r="EE49" s="5"/>
    </row>
    <row r="50" spans="1:12" ht="12.75">
      <c r="A50" s="54"/>
      <c r="B50" s="28"/>
      <c r="C50" s="30" t="s">
        <v>97</v>
      </c>
      <c r="D50" s="30"/>
      <c r="E50" s="30"/>
      <c r="F50" s="95">
        <v>73.5</v>
      </c>
      <c r="G50" s="29">
        <v>1</v>
      </c>
      <c r="H50" s="62"/>
      <c r="I50" s="63" t="s">
        <v>31</v>
      </c>
      <c r="J50" s="33"/>
      <c r="K50" s="33"/>
      <c r="L50" s="44"/>
    </row>
    <row r="51" spans="1:12" ht="12.75">
      <c r="A51" s="54"/>
      <c r="B51" s="29"/>
      <c r="C51" s="30" t="s">
        <v>98</v>
      </c>
      <c r="D51" s="30"/>
      <c r="E51" s="30"/>
      <c r="F51" s="29">
        <v>52</v>
      </c>
      <c r="G51" s="29">
        <v>2</v>
      </c>
      <c r="H51" s="62"/>
      <c r="I51" s="63" t="s">
        <v>32</v>
      </c>
      <c r="J51" s="33"/>
      <c r="K51" s="33"/>
      <c r="L51" s="44"/>
    </row>
    <row r="52" spans="1:12" ht="12.75">
      <c r="A52" s="54"/>
      <c r="B52" s="29"/>
      <c r="C52" s="30" t="s">
        <v>99</v>
      </c>
      <c r="D52" s="30"/>
      <c r="E52" s="30"/>
      <c r="F52" s="29">
        <v>66</v>
      </c>
      <c r="G52" s="29">
        <v>2</v>
      </c>
      <c r="H52" s="62"/>
      <c r="I52" s="63" t="s">
        <v>33</v>
      </c>
      <c r="J52" s="33"/>
      <c r="K52" s="33"/>
      <c r="L52" s="44"/>
    </row>
    <row r="53" spans="1:12" ht="12.75">
      <c r="A53" s="54"/>
      <c r="B53" s="29"/>
      <c r="C53" s="84" t="s">
        <v>113</v>
      </c>
      <c r="D53" s="84"/>
      <c r="E53" s="84"/>
      <c r="F53" s="85">
        <v>70.3</v>
      </c>
      <c r="G53" s="85">
        <v>2</v>
      </c>
      <c r="H53" s="62"/>
      <c r="I53" s="63"/>
      <c r="J53" s="33"/>
      <c r="K53" s="33"/>
      <c r="L53" s="44"/>
    </row>
    <row r="54" spans="1:135" ht="12.75">
      <c r="A54" s="54"/>
      <c r="B54" s="29"/>
      <c r="C54" s="133" t="s">
        <v>100</v>
      </c>
      <c r="D54" s="133"/>
      <c r="E54" s="133">
        <v>25</v>
      </c>
      <c r="F54" s="134"/>
      <c r="G54" s="29">
        <v>2</v>
      </c>
      <c r="H54" s="62"/>
      <c r="I54" s="63"/>
      <c r="J54" s="29"/>
      <c r="K54" s="29"/>
      <c r="L54" s="75"/>
      <c r="EE54" s="5"/>
    </row>
    <row r="55" spans="1:135" ht="9" customHeight="1" thickBot="1">
      <c r="A55" s="39"/>
      <c r="B55" s="40"/>
      <c r="C55" s="40"/>
      <c r="D55" s="40"/>
      <c r="E55" s="40"/>
      <c r="F55" s="40"/>
      <c r="G55" s="40"/>
      <c r="H55" s="40"/>
      <c r="I55" s="55"/>
      <c r="J55" s="42"/>
      <c r="K55" s="42"/>
      <c r="L55" s="76"/>
      <c r="EE55" s="5"/>
    </row>
    <row r="56" spans="1:12" ht="9" customHeight="1">
      <c r="A56" s="25"/>
      <c r="B56" s="26"/>
      <c r="C56" s="26"/>
      <c r="D56" s="26"/>
      <c r="E56" s="26"/>
      <c r="F56" s="26"/>
      <c r="G56" s="26"/>
      <c r="H56" s="26"/>
      <c r="I56" s="29"/>
      <c r="J56" s="29"/>
      <c r="K56" s="29"/>
      <c r="L56" s="75"/>
    </row>
    <row r="57" spans="1:12" ht="13.5">
      <c r="A57" s="80"/>
      <c r="B57" s="81"/>
      <c r="C57" s="82" t="s">
        <v>75</v>
      </c>
      <c r="D57" s="81"/>
      <c r="E57" s="83" t="s">
        <v>76</v>
      </c>
      <c r="F57" s="81"/>
      <c r="G57" s="81"/>
      <c r="H57" s="84"/>
      <c r="I57" s="85"/>
      <c r="J57" s="84" t="s">
        <v>94</v>
      </c>
      <c r="K57" s="29"/>
      <c r="L57" s="75"/>
    </row>
    <row r="58" spans="1:12" ht="13.5">
      <c r="A58" s="80" t="s">
        <v>71</v>
      </c>
      <c r="B58" s="81" t="s">
        <v>72</v>
      </c>
      <c r="C58" s="81"/>
      <c r="D58" s="81"/>
      <c r="E58" s="85"/>
      <c r="F58" s="81"/>
      <c r="G58" s="81"/>
      <c r="H58" s="84"/>
      <c r="I58" s="85"/>
      <c r="J58" s="84" t="s">
        <v>90</v>
      </c>
      <c r="K58" s="29"/>
      <c r="L58" s="75"/>
    </row>
    <row r="59" spans="1:12" ht="11.25" customHeight="1">
      <c r="A59" s="86"/>
      <c r="B59" s="81" t="s">
        <v>73</v>
      </c>
      <c r="C59" s="81"/>
      <c r="D59" s="81"/>
      <c r="E59" s="81"/>
      <c r="F59" s="81"/>
      <c r="G59" s="81"/>
      <c r="H59" s="81"/>
      <c r="I59" s="85"/>
      <c r="J59" s="84" t="s">
        <v>91</v>
      </c>
      <c r="K59" s="29"/>
      <c r="L59" s="75"/>
    </row>
    <row r="60" spans="1:135" ht="11.25" customHeight="1">
      <c r="A60" s="87"/>
      <c r="B60" s="81" t="s">
        <v>74</v>
      </c>
      <c r="C60" s="81"/>
      <c r="D60" s="81"/>
      <c r="E60" s="81"/>
      <c r="F60" s="81"/>
      <c r="G60" s="81"/>
      <c r="H60" s="81"/>
      <c r="I60" s="85"/>
      <c r="J60" s="84" t="s">
        <v>92</v>
      </c>
      <c r="K60" s="29"/>
      <c r="L60" s="75"/>
      <c r="EE60" s="5"/>
    </row>
    <row r="61" spans="1:12" ht="12.75" customHeight="1">
      <c r="A61" s="86"/>
      <c r="B61" s="88"/>
      <c r="C61" s="88"/>
      <c r="D61" s="88"/>
      <c r="E61" s="88"/>
      <c r="F61" s="88"/>
      <c r="G61" s="88"/>
      <c r="H61" s="88"/>
      <c r="I61" s="88"/>
      <c r="J61" s="84" t="s">
        <v>93</v>
      </c>
      <c r="K61" s="33"/>
      <c r="L61" s="44"/>
    </row>
    <row r="62" spans="1:12" ht="12.75" customHeight="1">
      <c r="A62" s="64"/>
      <c r="B62" s="33"/>
      <c r="C62" s="33"/>
      <c r="D62" s="33"/>
      <c r="E62" s="33"/>
      <c r="F62" s="33"/>
      <c r="G62" s="33"/>
      <c r="H62" s="33"/>
      <c r="I62" s="33"/>
      <c r="J62" s="84"/>
      <c r="K62" s="33"/>
      <c r="L62" s="44"/>
    </row>
    <row r="63" spans="1:135" ht="12.75" customHeight="1">
      <c r="A63" s="64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44"/>
      <c r="EE63" s="5"/>
    </row>
    <row r="64" spans="1:135" ht="12.75">
      <c r="A64" s="25" t="s">
        <v>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44"/>
      <c r="EE64" s="5"/>
    </row>
    <row r="65" spans="1:12" ht="14.25" customHeight="1" thickBot="1">
      <c r="A65" s="39" t="s">
        <v>43</v>
      </c>
      <c r="B65" s="40"/>
      <c r="C65" s="40"/>
      <c r="D65" s="40"/>
      <c r="E65" s="40"/>
      <c r="F65" s="40"/>
      <c r="G65" s="40"/>
      <c r="H65" s="40"/>
      <c r="I65" s="42"/>
      <c r="J65" s="42"/>
      <c r="K65" s="42"/>
      <c r="L65" s="76"/>
    </row>
    <row r="66" spans="1:12" ht="14.25" customHeight="1">
      <c r="A66" s="25" t="s">
        <v>34</v>
      </c>
      <c r="B66" s="26"/>
      <c r="C66" s="26"/>
      <c r="D66" s="26"/>
      <c r="E66" s="26"/>
      <c r="F66" s="26"/>
      <c r="G66" s="26"/>
      <c r="H66" s="26"/>
      <c r="I66" s="99"/>
      <c r="J66" s="99"/>
      <c r="K66" s="29"/>
      <c r="L66" s="75"/>
    </row>
    <row r="67" spans="1:135" ht="6.75" customHeight="1">
      <c r="A67" s="25"/>
      <c r="B67" s="26"/>
      <c r="C67" s="26"/>
      <c r="D67" s="26"/>
      <c r="E67" s="26"/>
      <c r="F67" s="26"/>
      <c r="G67" s="26"/>
      <c r="H67" s="26"/>
      <c r="I67" s="29"/>
      <c r="J67" s="29"/>
      <c r="K67" s="29"/>
      <c r="L67" s="75"/>
      <c r="EE67" s="5"/>
    </row>
    <row r="68" spans="1:135" ht="11.25" customHeight="1" thickBot="1">
      <c r="A68" s="39"/>
      <c r="B68" s="40"/>
      <c r="C68" s="40"/>
      <c r="D68" s="40"/>
      <c r="E68" s="40"/>
      <c r="F68" s="40"/>
      <c r="G68" s="40"/>
      <c r="H68" s="40"/>
      <c r="I68" s="42"/>
      <c r="J68" s="42"/>
      <c r="K68" s="42"/>
      <c r="L68" s="76"/>
      <c r="EE68" s="5"/>
    </row>
    <row r="69" spans="1:135" ht="11.25" customHeight="1">
      <c r="A69" s="25" t="s">
        <v>35</v>
      </c>
      <c r="B69" s="33"/>
      <c r="C69" s="26" t="s">
        <v>36</v>
      </c>
      <c r="D69" s="66"/>
      <c r="E69" s="61"/>
      <c r="F69" s="67">
        <v>40315</v>
      </c>
      <c r="G69" s="99"/>
      <c r="H69" s="99"/>
      <c r="I69" s="99"/>
      <c r="J69" s="99"/>
      <c r="K69" s="29"/>
      <c r="L69" s="75"/>
      <c r="EE69" s="5"/>
    </row>
    <row r="70" spans="1:210" s="22" customFormat="1" ht="12.75">
      <c r="A70" s="25"/>
      <c r="B70" s="26"/>
      <c r="C70" s="26"/>
      <c r="D70" s="26"/>
      <c r="E70" s="26"/>
      <c r="F70" s="26"/>
      <c r="G70" s="29"/>
      <c r="H70" s="127" t="s">
        <v>39</v>
      </c>
      <c r="I70" s="128" t="s">
        <v>41</v>
      </c>
      <c r="J70" s="129"/>
      <c r="K70" s="29"/>
      <c r="L70" s="75"/>
      <c r="EI70" s="23"/>
      <c r="HB70" s="23"/>
    </row>
    <row r="71" spans="1:135" s="23" customFormat="1" ht="11.25" customHeight="1" thickBot="1">
      <c r="A71" s="126" t="s">
        <v>101</v>
      </c>
      <c r="B71" s="40"/>
      <c r="C71" s="40"/>
      <c r="D71" s="40"/>
      <c r="E71" s="40"/>
      <c r="F71" s="40"/>
      <c r="G71" s="42"/>
      <c r="H71" s="130" t="s">
        <v>40</v>
      </c>
      <c r="I71" s="131" t="s">
        <v>44</v>
      </c>
      <c r="J71" s="132"/>
      <c r="K71" s="42"/>
      <c r="L71" s="76"/>
      <c r="EE71" s="24"/>
    </row>
    <row r="72" spans="1:12" ht="6" customHeight="1">
      <c r="A72" s="26"/>
      <c r="B72" s="33"/>
      <c r="C72" s="26"/>
      <c r="D72" s="66"/>
      <c r="E72" s="61"/>
      <c r="F72" s="67"/>
      <c r="G72" s="26"/>
      <c r="H72" s="26"/>
      <c r="I72" s="29"/>
      <c r="J72" s="29"/>
      <c r="K72" s="29"/>
      <c r="L72" s="29"/>
    </row>
    <row r="73" spans="1:135" ht="12.75">
      <c r="A73" s="26" t="s">
        <v>108</v>
      </c>
      <c r="B73" s="26"/>
      <c r="C73" s="26"/>
      <c r="D73" s="26"/>
      <c r="E73" s="26"/>
      <c r="F73" s="26"/>
      <c r="G73" s="26"/>
      <c r="H73" s="26"/>
      <c r="I73" s="29"/>
      <c r="J73" s="29"/>
      <c r="K73" s="29"/>
      <c r="L73" s="68"/>
      <c r="EE73" s="5"/>
    </row>
    <row r="74" spans="1:135" ht="13.5" customHeight="1">
      <c r="A74" s="100"/>
      <c r="B74" s="26"/>
      <c r="C74" s="26"/>
      <c r="D74" s="26"/>
      <c r="E74" s="26"/>
      <c r="F74" s="26"/>
      <c r="G74" s="26"/>
      <c r="H74" s="26"/>
      <c r="I74" s="29"/>
      <c r="J74" s="29"/>
      <c r="K74" s="29"/>
      <c r="L74" s="68"/>
      <c r="EE74" s="5"/>
    </row>
    <row r="75" spans="1:12" ht="18">
      <c r="A75" s="69" t="s">
        <v>84</v>
      </c>
      <c r="B75" s="61"/>
      <c r="C75" s="96"/>
      <c r="D75" s="61"/>
      <c r="E75" s="61"/>
      <c r="F75" s="61"/>
      <c r="G75" s="61"/>
      <c r="H75" s="61"/>
      <c r="I75" s="61"/>
      <c r="J75" s="61"/>
      <c r="K75" s="61"/>
      <c r="L75" s="68"/>
    </row>
    <row r="76" spans="1:12" ht="12.75">
      <c r="A76" s="101" t="s">
        <v>89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8"/>
    </row>
  </sheetData>
  <sheetProtection selectLockedCells="1"/>
  <printOptions/>
  <pageMargins left="0.7480314960629921" right="0" top="0.1968503937007874" bottom="0.1968503937007874" header="0.15748031496062992" footer="0.15748031496062992"/>
  <pageSetup fitToHeight="1" fitToWidth="1" horizontalDpi="600" verticalDpi="600" orientation="portrait" paperSize="9" scale="89" r:id="rId3"/>
  <legacyDrawing r:id="rId2"/>
  <oleObjects>
    <oleObject progId="MSDraw" shapeId="13483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 Motores, S.A.</dc:creator>
  <cp:keywords/>
  <dc:description/>
  <cp:lastModifiedBy>Tom Eklof</cp:lastModifiedBy>
  <cp:lastPrinted>2011-09-23T08:24:13Z</cp:lastPrinted>
  <dcterms:created xsi:type="dcterms:W3CDTF">2002-09-12T13:03:35Z</dcterms:created>
  <dcterms:modified xsi:type="dcterms:W3CDTF">2013-03-12T09:30:39Z</dcterms:modified>
  <cp:category/>
  <cp:version/>
  <cp:contentType/>
  <cp:contentStatus/>
</cp:coreProperties>
</file>